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02_Vorlesungen\09_Wahlfach Nachhaltigkeit\05_Kurse\23B\3_Ergebnisse\6. Semester\Handel\"/>
    </mc:Choice>
  </mc:AlternateContent>
  <xr:revisionPtr revIDLastSave="0" documentId="13_ncr:1_{D9E9F117-7714-4E0E-9BB0-C676FC93424C}" xr6:coauthVersionLast="47" xr6:coauthVersionMax="47" xr10:uidLastSave="{00000000-0000-0000-0000-000000000000}"/>
  <bookViews>
    <workbookView xWindow="43080" yWindow="-120" windowWidth="38640" windowHeight="21120" xr2:uid="{00000000-000D-0000-FFFF-FFFF00000000}"/>
  </bookViews>
  <sheets>
    <sheet name="1_Quick-Scan" sheetId="1" r:id="rId1"/>
    <sheet name="2_Quick-Scan_Ergebnis" sheetId="2" r:id="rId2"/>
    <sheet name="3_Doppelte_Wesentlichkeit" sheetId="3" r:id="rId3"/>
    <sheet name="4_Wesentlichkeitsmatrix"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 i="4" l="1"/>
  <c r="F8" i="4"/>
  <c r="E8" i="4"/>
  <c r="D8" i="4"/>
  <c r="C8" i="4"/>
  <c r="G7" i="4"/>
  <c r="F7" i="4"/>
  <c r="E7" i="4"/>
  <c r="D7" i="4"/>
  <c r="C7" i="4"/>
  <c r="G6" i="4"/>
  <c r="F6" i="4"/>
  <c r="E6" i="4"/>
  <c r="D6" i="4"/>
  <c r="C6" i="4"/>
  <c r="G5" i="4"/>
  <c r="F5" i="4"/>
  <c r="E5" i="4"/>
  <c r="D5" i="4"/>
  <c r="C5" i="4"/>
  <c r="G4" i="4"/>
  <c r="F4" i="4"/>
  <c r="E4" i="4"/>
  <c r="D4" i="4"/>
  <c r="C4" i="4"/>
  <c r="C7" i="2"/>
  <c r="D7" i="2" s="1"/>
  <c r="C7" i="3" s="1"/>
  <c r="H7" i="3" s="1"/>
  <c r="C6" i="2"/>
  <c r="D6" i="2" s="1"/>
  <c r="C6" i="3" s="1"/>
  <c r="H6" i="3" s="1"/>
  <c r="E20" i="1"/>
  <c r="E19" i="1"/>
  <c r="E18" i="1"/>
  <c r="E17" i="1"/>
  <c r="C10" i="2" s="1"/>
  <c r="D10" i="2" s="1"/>
  <c r="C10" i="3" s="1"/>
  <c r="H10" i="3" s="1"/>
  <c r="E16" i="1"/>
  <c r="C9" i="2" s="1"/>
  <c r="D9" i="2" s="1"/>
  <c r="C9" i="3" s="1"/>
  <c r="H9" i="3" s="1"/>
  <c r="E15" i="1"/>
  <c r="E14" i="1"/>
  <c r="C8" i="2" s="1"/>
  <c r="D8" i="2" s="1"/>
  <c r="C8" i="3" s="1"/>
  <c r="H8" i="3" s="1"/>
  <c r="E13" i="1"/>
  <c r="E12" i="1"/>
  <c r="E11" i="1"/>
  <c r="E10" i="1"/>
  <c r="E9" i="1"/>
  <c r="C5" i="2" s="1"/>
  <c r="D5" i="2" s="1"/>
  <c r="C5" i="3" s="1"/>
  <c r="H5" i="3" s="1"/>
  <c r="E8" i="1"/>
  <c r="E7" i="1"/>
  <c r="E6" i="1"/>
  <c r="C4" i="2" s="1"/>
  <c r="D4" i="2" s="1"/>
  <c r="C4" i="3" s="1"/>
  <c r="H4" i="3" s="1"/>
  <c r="E5" i="1"/>
  <c r="E4" i="1"/>
  <c r="C3" i="2" s="1"/>
  <c r="D3" i="2" s="1"/>
  <c r="C3" i="3" s="1"/>
  <c r="H3" i="3" s="1"/>
  <c r="E3" i="1"/>
  <c r="E2" i="1"/>
  <c r="C2" i="2" s="1"/>
  <c r="D2" i="2" s="1"/>
  <c r="C2" i="3" s="1"/>
  <c r="H2" i="3" s="1"/>
  <c r="C11" i="2" l="1"/>
  <c r="D11" i="2" s="1"/>
  <c r="C11" i="3" s="1"/>
  <c r="H11" i="3" s="1"/>
</calcChain>
</file>

<file path=xl/sharedStrings.xml><?xml version="1.0" encoding="utf-8"?>
<sst xmlns="http://schemas.openxmlformats.org/spreadsheetml/2006/main" count="129" uniqueCount="95">
  <si>
    <t>ESRS Bereich</t>
  </si>
  <si>
    <t>ID</t>
  </si>
  <si>
    <t>Frage / Kriterium</t>
  </si>
  <si>
    <t>Antwort (Bitte auswählen)</t>
  </si>
  <si>
    <t>ESRS E1</t>
  </si>
  <si>
    <t>1.1</t>
  </si>
  <si>
    <t>Energie im Markt: Der Energieverbrauch (Kühlung, Licht, Heizung/Klima) stellt einen wesentlichen Kostenblock dar.</t>
  </si>
  <si>
    <t>1.2</t>
  </si>
  <si>
    <t>Logistik: Wir betreiben einen eigenen Fuhrpark für die Filialbelieferung oder Lieferdienste.</t>
  </si>
  <si>
    <t>ESRS E2</t>
  </si>
  <si>
    <t>2.1</t>
  </si>
  <si>
    <t>Kältemittel: Wir nutzen Kühlanlagen mit fluorierten Treibhausgasen (F-Gase), bei denen Leckagen ein Umweltrisiko darstellen.</t>
  </si>
  <si>
    <t>2.2</t>
  </si>
  <si>
    <t>Chemikalien: Wir setzen bei der Reinigung regelmäßig aggressive Reinigungs- und Desinfektionsmittel ein.</t>
  </si>
  <si>
    <t>ESRS E3</t>
  </si>
  <si>
    <t>3.1</t>
  </si>
  <si>
    <t>Meeresressourcen: Fisch und Meeresfrüchte machen einen wichtigen Teil unseres Sortiments aus.</t>
  </si>
  <si>
    <t>3.2</t>
  </si>
  <si>
    <t>Wasserverbrauch: Wir betreiben wasserintensive Bereiche (z.B. Spülanlagen, Metzgerei, Bäckerei).</t>
  </si>
  <si>
    <t>ESRS E4</t>
  </si>
  <si>
    <t>4.1</t>
  </si>
  <si>
    <t>Agrarrohstoffe: Wir verkaufen stark Produkte, die mit Entwaldung/Artenverlust in Verbindung stehen (Kaffee, Palmöl, Soja etc.).</t>
  </si>
  <si>
    <t>4.2</t>
  </si>
  <si>
    <t>Sortiment: Wir werben aktiv mit ökologischem Anbau, Regionalität und Tierschutz.</t>
  </si>
  <si>
    <t>ESRS E5</t>
  </si>
  <si>
    <t>5.1</t>
  </si>
  <si>
    <t>Lebensmittelverschwendung: Lebensmittelabfälle sind eine tägliche Herausforderung in unserem Betrieb.</t>
  </si>
  <si>
    <t>5.2</t>
  </si>
  <si>
    <t>Verpackungen: Wir verbrauchen große Mengen an Service- und/oder Transportverpackungen.</t>
  </si>
  <si>
    <t>ESRS S1</t>
  </si>
  <si>
    <t>6.1</t>
  </si>
  <si>
    <t>Körperliche Belastung: Unsere Mitarbeiter verrichten körperlich anstrengende Arbeiten oder arbeiten an Maschinen (Verletzungsrisiko).</t>
  </si>
  <si>
    <t>6.2</t>
  </si>
  <si>
    <t>Arbeitsbedingungen: Wir beschäftigen viele Kräfte in Teilzeit, als Aushilfen oder im Schichtdienst (Fokus auf faire Bezahlung/Work-Life-Balance).</t>
  </si>
  <si>
    <t>ESRS S2</t>
  </si>
  <si>
    <t>7.1</t>
  </si>
  <si>
    <t>Globale Lieferketten: Wir importieren Produkte (z.B. Obst, Gemüse) aus Ländern, wo Arbeitsrechte (z.B. Erntehelfer) ein Risiko darstellen.</t>
  </si>
  <si>
    <t>7.2</t>
  </si>
  <si>
    <t>Dienstleister: Wir setzen für Reinigung, Logistik oder Regalpflege regelmäßig externe Subunternehmer/Leiharbeiter ein.</t>
  </si>
  <si>
    <t>ESRS S3</t>
  </si>
  <si>
    <t>8.1</t>
  </si>
  <si>
    <t>Lokale Auswirkungen: Es gibt spürbare Auswirkungen auf die Nachbarschaft (Lärm durch LKW, Lichtverschmutzung, Flächenversiegelung).</t>
  </si>
  <si>
    <t>ESRS S4</t>
  </si>
  <si>
    <t>9.1</t>
  </si>
  <si>
    <t>Produktsicherheit: Kühlkette, Hygiene (HACCP) und Allergenkennzeichnung sind geschäftskritische Faktoren.</t>
  </si>
  <si>
    <t>9.2</t>
  </si>
  <si>
    <t>Transparenz: Wir müssen sicherstellen, dass Kunden nicht durch falsche Auszeichnungen getäuscht werden.</t>
  </si>
  <si>
    <t>ESRS G1</t>
  </si>
  <si>
    <t>10.1</t>
  </si>
  <si>
    <t>Lieferantenbeziehungen: Wir beziehen Waren von regionalen KMU-Erzeugern, für die unsere schnellen Zahlungen existenzsichernd sind.</t>
  </si>
  <si>
    <t>10.2</t>
  </si>
  <si>
    <t>Compliance: Die Einhaltung von Jugendschutz und die Vermeidung von Korruption im Einkauf erfordern strikte interne Regeln.</t>
  </si>
  <si>
    <t>Thema</t>
  </si>
  <si>
    <t>Gesamtpunkte</t>
  </si>
  <si>
    <t>Weiter zur doppelten Wesentlichkeit?</t>
  </si>
  <si>
    <t>Klimawandel</t>
  </si>
  <si>
    <t>Umweltverschmutzung</t>
  </si>
  <si>
    <t>Wasser &amp; Meeresressourcen</t>
  </si>
  <si>
    <t>Biodiversität</t>
  </si>
  <si>
    <t>Ressourcennutzung</t>
  </si>
  <si>
    <t>Eigene Belegschaft</t>
  </si>
  <si>
    <t>Wertschöpfungskette</t>
  </si>
  <si>
    <t>Gemeinschaften</t>
  </si>
  <si>
    <t>Verbraucher</t>
  </si>
  <si>
    <t>Unternehmenspolitik</t>
  </si>
  <si>
    <t>Thema (LEH Spezifisch)</t>
  </si>
  <si>
    <t>Aus Quick-Scan qualifiziert?</t>
  </si>
  <si>
    <t>Inside-out Bewertung (1-5)</t>
  </si>
  <si>
    <t>Inside-out Begründung</t>
  </si>
  <si>
    <t>Outside-in Bewertung (1-5)</t>
  </si>
  <si>
    <t>Outside-in Begründung</t>
  </si>
  <si>
    <t>ERGEBNIS (Ist das Thema wesentlich?)</t>
  </si>
  <si>
    <t>Energieverbrauch (Kühlen/Licht), THG-Emissionen (Scope 1&amp;2), Physische Klimarisiken.</t>
  </si>
  <si>
    <t>Leckagen von fluorierten Kältemitteln (F-Gase), Entsorgung Reinigungsmittel.</t>
  </si>
  <si>
    <t>Nachhaltiger Bezug von Fisch/Meeresfrüchten, Wasserverbrauch in Frischerevieren.</t>
  </si>
  <si>
    <t>Zertifizierung kritischer Rohstoffe (Bio, RSPO), Tierschutz, regionale Produkte.</t>
  </si>
  <si>
    <t>Lebensmittelabfälle (Food Waste), Kunststoff-Einwegverpackungen vs. Mehrweg.</t>
  </si>
  <si>
    <t>Arbeitssicherheit (Ergonomie), Entlohnung, Arbeitszeiten, Gleichbehandlung.</t>
  </si>
  <si>
    <t>Arbeitsbedingungen bei Erntehelfern/Lieferanten, faire Behandlung externer Dienstleister.</t>
  </si>
  <si>
    <t>Lärm- und Verkehrsbelastung für Anwohner durch Filialbetrieb und Lieferverkehr.</t>
  </si>
  <si>
    <t>Lebensmittelsicherheit (HACCP), Korrekte Auszeichnung, Jugendschutz (Alkohol/Tabak).</t>
  </si>
  <si>
    <t>Faire Zahlungspraktiken (KMU), Korruptionsprävention, Lieferantenrichtlinien.</t>
  </si>
  <si>
    <t>Inside-out ↓</t>
  </si>
  <si>
    <t xml:space="preserve">Automatische Wesentlichkeitsmatrix </t>
  </si>
  <si>
    <t>Outside-in →</t>
  </si>
  <si>
    <t>Punkte (automatisch)</t>
  </si>
  <si>
    <t>Hilfestellung zur Bearbeitung:</t>
  </si>
  <si>
    <t>Auf diesem Blatt müssen Sie nichts eintragen.
Excel hat die Punkte aus dem Quick-Scan automatisch für die übergeordneten ESRS-Themenbereiche (wie E1 Klimawandel oder S1 Eigene Belegschaft) zusammengezählt.
Die Entscheidung: Erreicht ein Thema 2 oder mehr Punkte, qualifiziert es sich für die eigentliche doppelte Wesentlichkeitsanalyse und erhält in Spalte D ein "JA". Alle Themen mit einem "NEIN" können Sie für den Rest des Prozesses ignorieren.</t>
  </si>
  <si>
    <t>Die Inside-out-Perspektive (Impact Materiality)
"Welche Auswirkungen hat unser Handeln auf Mensch und Umwelt?"
Hier bewerten wir den ökologischen oder sozialen Fußabdruck unseres Unternehmens. Es geht nicht um Geld, sondern um den tatsächlichen Schaden oder Nutzen, den wir verursachen.
1 (Sehr gering): Wir haben praktisch keine negativen Auswirkungen, oder das Thema betrifft uns nicht (z. B. keine relevanten Emissionen in diesem Bereich).
3 (Mittel): Wir verursachen spürbare, aber branchenübliche Auswirkungen, die durch Standardmaßnahmen gut kontrollierbar sind.
5 (Sehr hoch): Unsere Aktivitäten verursachen gravierende, großflächige oder irreversible Schäden an der Umwelt oder verletzen grundlegende Rechte von Menschen (z. B. massiver Ressourcenverbrauch, schwere Arbeitsrechtsverletzungen in der Lieferkette).</t>
  </si>
  <si>
    <t>Dieser Fragebogen dient als grober Filter. Er sortiert die Themen aus, die für Ihr Unternehmen im Lebensmitteleinzelhandel (LEH) in der Praxis keine oder eine untergeordnete Rolle spielen, um uns später bei der doppelten Wesentlichkeitsanalyse Zeit zu sparen.
Ihre Aufgabe: Lesen Sie die Aussagen in Spalte C (Frage / Kriterium) durch.
Eingabe: Klickn Sie in Spalte D (Antwort) in die leere Zelle und wählen Sie aus dem Dropdown-Menü aus, wie stark die Aussage auf Ihren Betrieb zutrifft ("Trifft voll zu", "Trifft teilweise zu" oder "Trifft nicht zu").
Automatisch: In Spalte E werden automatisch Punkte vergeben. Sie müssen hier nichts rechnen.
Tipp: Füllen Sie diesen Fragebogen am besten im Team aus (z. B. Geschäftsführung, Filialleitung, Einkauf), um ein realistisches Bild aus allen Abteilungen zu bekommen.</t>
  </si>
  <si>
    <t>ESRS = European Sustainability Reporting Standards
Umwelt-Standards (Environment) – Kennzeichnung "E"
ESRS E1: Klimawandel (Climate Change) – Treibhausgas-Emissionen (Scope 1, 2 und 3) und Klimaanpassung
ESRS E2: Umweltverschmutzung (Pollution) – Luft-, Wasser- und Bodenverschmutzung sowie Chemikalien
ESRS E3: Wasser- und Meeresressourcen (Water and Marine Resources) – Wasserverbrauch und Schutz der Meere
ESRS E4: Biologische Vielfalt und Ökosysteme (Biodiversity and Ecosystems) – Artenschutz und Lebensräume
ESRS E5: Kreislaufwirtschaft (Resource Use and Circular Economy) – Ressourceneffizienz, Recycling und Abfall
 Sozial-Standards (Social) – Kennzeichnung "S"
ESRS S1: Eigene Belegschaft (Own Workforce) – Arbeitsbedingungen, Gleichberechtigung und Rechte der eigenen Mitarbeiter
ESRS S2: Beschäftigte in der Wertschöpfungskette (Workers in the Value Chain) – Menschenrechte bei Zulieferern
ESRS S3: Betroffene Gemeinschaften (Affected Communities) – Auswirkungen auf Anwohner und lokale Gruppen
ESRS S4: Verbraucher und Endnutzer (Consumers and End-Users) – Produktsicherheit, Datenschutz und Kundenschutz
Governance-Standard (Unternehmensführung) – Kennzeichnung "G"
ESRS G1: Unternehmenspolitik (Business Conduct) – Korruptionsbekämpfung, Whistleblowing und Lobbyarbeit</t>
  </si>
  <si>
    <t>Hier findet die eigentliche "Doppelte Wesentlichkeitsanalyse" statt. Bitte bearbeiten Sie nur die gelb markierten Felder bei den Themen, die in Spalte C ein "JA" stehen haben!
Spalte D (Inside-out Bewertung 1-5): Welche Auswirkungen haben wir auf Umwelt und Menschen? (1 = sehr gering, 5 = sehr hoch). Beispiel: Verursachen wir viel Verpackungsmüll?
Spalte E (Inside-out Begründung): Tragen Sie hier in Stichpunkten ein, warum Sie diese Punktzahl vergeben haben (z. B. "Hohe Abschriftenquote von 7%"). Orientieren Sie sich in Ihrer Begründung am Besten an branchenspezifischen Benchmarks. (Beispiele im Playbook)
Spalte F (Outside-in Bewertung 1-5): Welches finanzielle Risiko/welche Chancen birgt das Thema für uns? (1 = sehr gering, 5 = sehr hoch). Beispiel: Steigen unsere Kosten enorm, wenn Strom teurer wird?
Spalte G (Outside-in Begründung): Auch hier kurz begründen (z. B. "Strom für Kühlung ist einer unserer größten Kostenblöcke"). Orientieren Sie sich in Ihrer Begründung am Besten an branchenspezifischen Benchmarks. (Beispiele im Playbook)
Ergebnis (Spalte H): Excel berechnet sofort: Sobald eine der beiden Seiten (Inside-out oder Outside-in) eine 3 oder höher erreicht, gilt das Thema als 🟢 JA - WESENTLICH.</t>
  </si>
  <si>
    <t>Die Outside-in-Perspektive (Financial Materiality)
"Welche finanziellen Chancen und Risiken birgt das Thema für uns?"
Hier drehen wir den Spieß um und betrachten uns selbst. Wie stark kann dieses Nachhaltigkeitsthema unseren Geschäftserfolg, unsere Kosten oder unseren Ruf beeinflussen?
1 (Sehr gering): Das Thema hat keine spürbaren Auswirkungen auf unsere Finanzen, Umsätze oder unseren Ruf.
3 (Mittel): Es gibt merkliche finanzielle Risiken (z. B. steigende Kosten durch CO2-Abgaben) oder Chancen, die unsere Margen moderat beeinflussen.
5 (Sehr hoch): Das Thema ist geschäftskritisch. Ignorieren wir es, drohen massive finanzielle Verluste, Strafen, der Verlust wichtiger Lieferanten/Banken oder massive Reputationsschäden bei Kunden.</t>
  </si>
  <si>
    <r>
      <t xml:space="preserve">Auch hier müssen Sie nichts eintragen. Dieses Blatt ist Ihre fertige Grafik für den Nachhaltigkeitsbericht oder die Präsentation vor der Geschäftsführung/Bank.
Das System nimmt Ihre vergebenen Punkte (1 bis 5) aus Schritt 3 und ordnet den Namen des Themenbereichs (z. B. "ESRS E1") automatisch in das richtige farbige Kästchen der Matrix ein.
Wie liest man das?
Dunkelrote Felder (oben rechts): Sehr Wesentlich. Hier haben wir höchste Priorität. Es gibt hohe finanzielle Risiken und starke Auswirkungen auf die Umwelt/Mensch.
Rosa Felder: Wesentlich. Bei diesen Themen müssen erste Maßnahmen ergriffen werden.
Graue Felder (unten links): Weniger Wesentlich. Aktuell nicht so relevant, behalten Sie diese Themen aber im Auge.
</t>
    </r>
    <r>
      <rPr>
        <b/>
        <sz val="11"/>
        <rFont val="Calibri"/>
        <family val="2"/>
        <scheme val="minor"/>
      </rPr>
      <t>Im Playbook können Sie mögliche Maßnahmen nachlesen, mit denen Sie die als wesentlich identifizierten Themen angehen können.</t>
    </r>
    <r>
      <rPr>
        <b/>
        <sz val="11"/>
        <color rgb="FFFF0000"/>
        <rFont val="Calibri"/>
        <family val="2"/>
        <scheme val="minor"/>
      </rPr>
      <t xml:space="preserve"> </t>
    </r>
  </si>
  <si>
    <r>
      <t xml:space="preserve">ESRS = European Sustainability Reporting Standards, damit haben Sie Anschlussfähigkeit an die europäische Nachhaltigkeitsberichterstattung. Falls dies für Sie nicht relevant ist, ignorieren Sie einfach Spalte A
</t>
    </r>
    <r>
      <rPr>
        <b/>
        <sz val="11"/>
        <color theme="1"/>
        <rFont val="Calibri"/>
        <family val="2"/>
        <scheme val="minor"/>
      </rPr>
      <t>Umwelt-Standards (Environment) – Kennzeichnung "E"</t>
    </r>
    <r>
      <rPr>
        <sz val="11"/>
        <color theme="1"/>
        <rFont val="Calibri"/>
        <family val="2"/>
        <scheme val="minor"/>
      </rPr>
      <t xml:space="preserve">
ESRS E1: Klimawandel (Climate Change) – Treibhausgas-Emissionen (Scope 1, 2 und 3) und Klimaanpassung
ESRS E2: Umweltverschmutzung (Pollution) – Luft-, Wasser- und Bodenverschmutzung sowie Chemikalien
ESRS E3: Wasser- und Meeresressourcen (Water and Marine Resources) – Wasserverbrauch und Schutz der Meere
ESRS E4: Biologische Vielfalt und Ökosysteme (Biodiversity and Ecosystems) – Artenschutz und Lebensräume
ESRS E5: Kreislaufwirtschaft (Resource Use and Circular Economy) – Ressourceneffizienz, Recycling und Abfall
</t>
    </r>
    <r>
      <rPr>
        <b/>
        <sz val="11"/>
        <color theme="1"/>
        <rFont val="Calibri"/>
        <family val="2"/>
        <scheme val="minor"/>
      </rPr>
      <t xml:space="preserve"> Sozial-Standards (Social) – Kennzeichnung "S"</t>
    </r>
    <r>
      <rPr>
        <sz val="11"/>
        <color theme="1"/>
        <rFont val="Calibri"/>
        <family val="2"/>
        <scheme val="minor"/>
      </rPr>
      <t xml:space="preserve">
ESRS S1: Eigene Belegschaft (Own Workforce) – Arbeitsbedingungen, Gleichberechtigung und Rechte der eigenen Mitarbeiter
ESRS S2: Beschäftigte in der Wertschöpfungskette (Workers in the Value Chain) – Menschenrechte bei Zulieferern
ESRS S3: Betroffene Gemeinschaften (Affected Communities) – Auswirkungen auf Anwohner und lokale Gruppen
ESRS S4: Verbraucher und Endnutzer (Consumers and End-Users) – Produktsicherheit, Datenschutz und Kundenschutz
</t>
    </r>
    <r>
      <rPr>
        <b/>
        <sz val="11"/>
        <color theme="1"/>
        <rFont val="Calibri"/>
        <family val="2"/>
        <scheme val="minor"/>
      </rPr>
      <t>Governance-Standard (Unternehmensführung) – Kennzeichnung "G"</t>
    </r>
    <r>
      <rPr>
        <sz val="11"/>
        <color theme="1"/>
        <rFont val="Calibri"/>
        <family val="2"/>
        <scheme val="minor"/>
      </rPr>
      <t xml:space="preserve">
ESRS G1: Unternehmenspolitik (Business Conduct) – Korruptionsbekämpfung, Whistleblowing und Lobbyarbeit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</si>
</sst>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4"/>
      <color rgb="FF8B0000"/>
      <name val="Calibri"/>
    </font>
    <font>
      <b/>
      <sz val="11"/>
      <name val="Calibri"/>
    </font>
    <font>
      <b/>
      <sz val="11"/>
      <color rgb="FF000000"/>
      <name val="Calibri"/>
    </font>
    <font>
      <b/>
      <sz val="11"/>
      <color rgb="FFFFFFFF"/>
      <name val="Calibri"/>
    </font>
    <font>
      <b/>
      <sz val="11"/>
      <color theme="1"/>
      <name val="Calibri"/>
      <family val="2"/>
      <scheme val="minor"/>
    </font>
    <font>
      <b/>
      <sz val="11"/>
      <color rgb="FFFF0000"/>
      <name val="Calibri"/>
      <family val="2"/>
      <scheme val="minor"/>
    </font>
    <font>
      <b/>
      <sz val="11"/>
      <name val="Calibri"/>
      <family val="2"/>
      <scheme val="minor"/>
    </font>
  </fonts>
  <fills count="9">
    <fill>
      <patternFill patternType="none"/>
    </fill>
    <fill>
      <patternFill patternType="gray125"/>
    </fill>
    <fill>
      <patternFill patternType="solid">
        <fgColor rgb="FFFFC7CE"/>
        <bgColor rgb="FFFFC7CE"/>
      </patternFill>
    </fill>
    <fill>
      <patternFill patternType="solid">
        <fgColor rgb="FFC00000"/>
        <bgColor rgb="FFC00000"/>
      </patternFill>
    </fill>
    <fill>
      <patternFill patternType="solid">
        <fgColor rgb="FFE7E6E6"/>
        <bgColor rgb="FFE7E6E6"/>
      </patternFill>
    </fill>
    <fill>
      <patternFill patternType="solid">
        <fgColor rgb="FF8B0000"/>
        <bgColor rgb="FF8B0000"/>
      </patternFill>
    </fill>
    <fill>
      <patternFill patternType="solid">
        <fgColor rgb="FFF9F9F9"/>
        <bgColor rgb="FFF9F9F9"/>
      </patternFill>
    </fill>
    <fill>
      <patternFill patternType="solid">
        <fgColor rgb="FFFFF2CC"/>
        <bgColor rgb="FFFFF2CC"/>
      </patternFill>
    </fill>
    <fill>
      <patternFill patternType="solid">
        <fgColor rgb="FFFFFF00"/>
        <bgColor rgb="FFF9F9F9"/>
      </patternFill>
    </fill>
  </fills>
  <borders count="3">
    <border>
      <left/>
      <right/>
      <top/>
      <bottom/>
      <diagonal/>
    </border>
    <border>
      <left style="thin">
        <color rgb="FFDDDDDD"/>
      </left>
      <right style="thin">
        <color rgb="FFDDDDDD"/>
      </right>
      <top style="thin">
        <color rgb="FFDDDDDD"/>
      </top>
      <bottom style="thin">
        <color rgb="FFDDDDDD"/>
      </bottom>
      <diagonal/>
    </border>
    <border>
      <left style="thin">
        <color rgb="FFDDDDDD"/>
      </left>
      <right/>
      <top/>
      <bottom/>
      <diagonal/>
    </border>
  </borders>
  <cellStyleXfs count="1">
    <xf numFmtId="0" fontId="0" fillId="0" borderId="0"/>
  </cellStyleXfs>
  <cellXfs count="18">
    <xf numFmtId="0" fontId="0" fillId="0" borderId="0" xfId="0"/>
    <xf numFmtId="0" fontId="4" fillId="5" borderId="1" xfId="0" applyFont="1" applyFill="1" applyBorder="1" applyAlignment="1">
      <alignment horizontal="center" vertical="center" wrapText="1"/>
    </xf>
    <xf numFmtId="0" fontId="0" fillId="6" borderId="1" xfId="0" applyFill="1" applyBorder="1" applyAlignment="1">
      <alignment horizontal="left" vertical="center" wrapText="1"/>
    </xf>
    <xf numFmtId="0" fontId="0" fillId="0" borderId="1" xfId="0" applyBorder="1" applyAlignment="1">
      <alignment horizontal="left" vertical="center" wrapText="1"/>
    </xf>
    <xf numFmtId="0" fontId="0" fillId="7" borderId="1" xfId="0" applyFill="1" applyBorder="1" applyAlignment="1">
      <alignment horizontal="left" vertical="center" wrapText="1"/>
    </xf>
    <xf numFmtId="0" fontId="2" fillId="0" borderId="0" xfId="0" applyFont="1" applyAlignment="1">
      <alignment horizontal="center"/>
    </xf>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0" fillId="6" borderId="2" xfId="0" applyFill="1" applyBorder="1" applyAlignment="1">
      <alignment horizontal="left" vertical="center" wrapText="1"/>
    </xf>
    <xf numFmtId="0" fontId="6" fillId="0" borderId="0" xfId="0" applyFont="1" applyAlignment="1">
      <alignment vertical="top"/>
    </xf>
    <xf numFmtId="0" fontId="1" fillId="0" borderId="0" xfId="0" applyFont="1" applyAlignment="1">
      <alignment horizontal="center"/>
    </xf>
    <xf numFmtId="0" fontId="0" fillId="0" borderId="0" xfId="0"/>
    <xf numFmtId="0" fontId="2" fillId="0" borderId="0" xfId="0" applyFont="1" applyAlignment="1">
      <alignment horizontal="center"/>
    </xf>
    <xf numFmtId="0" fontId="5" fillId="8" borderId="2" xfId="0" applyFont="1" applyFill="1" applyBorder="1" applyAlignment="1">
      <alignment horizontal="left" vertical="center" wrapText="1"/>
    </xf>
    <xf numFmtId="0" fontId="0" fillId="8" borderId="2" xfId="0" applyFill="1" applyBorder="1" applyAlignment="1">
      <alignment horizontal="lef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6</xdr:row>
      <xdr:rowOff>0</xdr:rowOff>
    </xdr:from>
    <xdr:to>
      <xdr:col>6</xdr:col>
      <xdr:colOff>304800</xdr:colOff>
      <xdr:row>6</xdr:row>
      <xdr:rowOff>304514</xdr:rowOff>
    </xdr:to>
    <xdr:sp macro="" textlink="">
      <xdr:nvSpPr>
        <xdr:cNvPr id="1027" name="AutoShape 3">
          <a:extLst>
            <a:ext uri="{FF2B5EF4-FFF2-40B4-BE49-F238E27FC236}">
              <a16:creationId xmlns:a16="http://schemas.microsoft.com/office/drawing/2014/main" id="{9695B376-1B1A-8B8B-1CBA-7A4E39E061BD}"/>
            </a:ext>
          </a:extLst>
        </xdr:cNvPr>
        <xdr:cNvSpPr>
          <a:spLocks noChangeAspect="1" noChangeArrowheads="1"/>
        </xdr:cNvSpPr>
      </xdr:nvSpPr>
      <xdr:spPr bwMode="auto">
        <a:xfrm>
          <a:off x="11042650" y="1657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8</xdr:row>
      <xdr:rowOff>0</xdr:rowOff>
    </xdr:from>
    <xdr:to>
      <xdr:col>6</xdr:col>
      <xdr:colOff>304800</xdr:colOff>
      <xdr:row>8</xdr:row>
      <xdr:rowOff>304516</xdr:rowOff>
    </xdr:to>
    <xdr:sp macro="" textlink="">
      <xdr:nvSpPr>
        <xdr:cNvPr id="1029" name="AutoShape 5">
          <a:extLst>
            <a:ext uri="{FF2B5EF4-FFF2-40B4-BE49-F238E27FC236}">
              <a16:creationId xmlns:a16="http://schemas.microsoft.com/office/drawing/2014/main" id="{2F27B2AB-8BB0-0C38-A432-AC679D4DFF5C}"/>
            </a:ext>
          </a:extLst>
        </xdr:cNvPr>
        <xdr:cNvSpPr>
          <a:spLocks noChangeAspect="1" noChangeArrowheads="1"/>
        </xdr:cNvSpPr>
      </xdr:nvSpPr>
      <xdr:spPr bwMode="auto">
        <a:xfrm>
          <a:off x="11042650" y="2209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5070371</xdr:colOff>
      <xdr:row>6</xdr:row>
      <xdr:rowOff>407423</xdr:rowOff>
    </xdr:from>
    <xdr:to>
      <xdr:col>6</xdr:col>
      <xdr:colOff>8953396</xdr:colOff>
      <xdr:row>11</xdr:row>
      <xdr:rowOff>17078</xdr:rowOff>
    </xdr:to>
    <xdr:pic>
      <xdr:nvPicPr>
        <xdr:cNvPr id="2" name="Grafik 1">
          <a:extLst>
            <a:ext uri="{FF2B5EF4-FFF2-40B4-BE49-F238E27FC236}">
              <a16:creationId xmlns:a16="http://schemas.microsoft.com/office/drawing/2014/main" id="{5B1B3E20-9941-2192-FEF4-41A9C8116B03}"/>
            </a:ext>
          </a:extLst>
        </xdr:cNvPr>
        <xdr:cNvPicPr>
          <a:picLocks noChangeAspect="1"/>
        </xdr:cNvPicPr>
      </xdr:nvPicPr>
      <xdr:blipFill>
        <a:blip xmlns:r="http://schemas.openxmlformats.org/officeDocument/2006/relationships" r:embed="rId1"/>
        <a:stretch>
          <a:fillRect/>
        </a:stretch>
      </xdr:blipFill>
      <xdr:spPr>
        <a:xfrm>
          <a:off x="21090514" y="8036494"/>
          <a:ext cx="3883025" cy="32606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2272723</xdr:colOff>
      <xdr:row>5</xdr:row>
      <xdr:rowOff>52757</xdr:rowOff>
    </xdr:from>
    <xdr:to>
      <xdr:col>5</xdr:col>
      <xdr:colOff>4570268</xdr:colOff>
      <xdr:row>15</xdr:row>
      <xdr:rowOff>106216</xdr:rowOff>
    </xdr:to>
    <xdr:pic>
      <xdr:nvPicPr>
        <xdr:cNvPr id="2" name="Grafik 1">
          <a:extLst>
            <a:ext uri="{FF2B5EF4-FFF2-40B4-BE49-F238E27FC236}">
              <a16:creationId xmlns:a16="http://schemas.microsoft.com/office/drawing/2014/main" id="{EC38256F-6195-4CB7-A4D0-8EB6FDF93EA5}"/>
            </a:ext>
          </a:extLst>
        </xdr:cNvPr>
        <xdr:cNvPicPr>
          <a:picLocks noChangeAspect="1"/>
        </xdr:cNvPicPr>
      </xdr:nvPicPr>
      <xdr:blipFill>
        <a:blip xmlns:r="http://schemas.openxmlformats.org/officeDocument/2006/relationships" r:embed="rId1"/>
        <a:stretch>
          <a:fillRect/>
        </a:stretch>
      </xdr:blipFill>
      <xdr:spPr>
        <a:xfrm>
          <a:off x="8969087" y="3646280"/>
          <a:ext cx="2297545" cy="19295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262503</xdr:colOff>
      <xdr:row>2</xdr:row>
      <xdr:rowOff>93960</xdr:rowOff>
    </xdr:from>
    <xdr:to>
      <xdr:col>16</xdr:col>
      <xdr:colOff>41343</xdr:colOff>
      <xdr:row>2</xdr:row>
      <xdr:rowOff>2424875</xdr:rowOff>
    </xdr:to>
    <xdr:pic>
      <xdr:nvPicPr>
        <xdr:cNvPr id="2" name="Grafik 1">
          <a:extLst>
            <a:ext uri="{FF2B5EF4-FFF2-40B4-BE49-F238E27FC236}">
              <a16:creationId xmlns:a16="http://schemas.microsoft.com/office/drawing/2014/main" id="{E0442441-39A7-448A-A868-CC2567E66B31}"/>
            </a:ext>
          </a:extLst>
        </xdr:cNvPr>
        <xdr:cNvPicPr>
          <a:picLocks noChangeAspect="1"/>
        </xdr:cNvPicPr>
      </xdr:nvPicPr>
      <xdr:blipFill>
        <a:blip xmlns:r="http://schemas.openxmlformats.org/officeDocument/2006/relationships" r:embed="rId1"/>
        <a:stretch>
          <a:fillRect/>
        </a:stretch>
      </xdr:blipFill>
      <xdr:spPr>
        <a:xfrm>
          <a:off x="28165150" y="1195872"/>
          <a:ext cx="2860458" cy="2330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2674988</xdr:colOff>
      <xdr:row>6</xdr:row>
      <xdr:rowOff>359662</xdr:rowOff>
    </xdr:from>
    <xdr:to>
      <xdr:col>9</xdr:col>
      <xdr:colOff>6580742</xdr:colOff>
      <xdr:row>12</xdr:row>
      <xdr:rowOff>102590</xdr:rowOff>
    </xdr:to>
    <xdr:pic>
      <xdr:nvPicPr>
        <xdr:cNvPr id="2" name="Grafik 1">
          <a:extLst>
            <a:ext uri="{FF2B5EF4-FFF2-40B4-BE49-F238E27FC236}">
              <a16:creationId xmlns:a16="http://schemas.microsoft.com/office/drawing/2014/main" id="{C91D5A09-F068-406D-8FA6-8D6E14D8439E}"/>
            </a:ext>
          </a:extLst>
        </xdr:cNvPr>
        <xdr:cNvPicPr>
          <a:picLocks noChangeAspect="1"/>
        </xdr:cNvPicPr>
      </xdr:nvPicPr>
      <xdr:blipFill>
        <a:blip xmlns:r="http://schemas.openxmlformats.org/officeDocument/2006/relationships" r:embed="rId1"/>
        <a:stretch>
          <a:fillRect/>
        </a:stretch>
      </xdr:blipFill>
      <xdr:spPr>
        <a:xfrm>
          <a:off x="17506774" y="6210733"/>
          <a:ext cx="3905754" cy="322408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0"/>
  <sheetViews>
    <sheetView tabSelected="1" topLeftCell="B1" zoomScale="70" zoomScaleNormal="70" workbookViewId="0">
      <selection activeCell="G10" sqref="G10"/>
    </sheetView>
  </sheetViews>
  <sheetFormatPr baseColWidth="10" defaultColWidth="8.73046875" defaultRowHeight="14.25" x14ac:dyDescent="0.45"/>
  <cols>
    <col min="1" max="1" width="24.53125" customWidth="1"/>
    <col min="2" max="2" width="6" customWidth="1"/>
    <col min="3" max="3" width="148.265625" customWidth="1"/>
    <col min="4" max="4" width="23.19921875" customWidth="1"/>
    <col min="5" max="5" width="18.53125" bestFit="1" customWidth="1"/>
    <col min="7" max="7" width="215.59765625" customWidth="1"/>
  </cols>
  <sheetData>
    <row r="1" spans="1:7" ht="28.5" x14ac:dyDescent="0.45">
      <c r="A1" s="1" t="s">
        <v>0</v>
      </c>
      <c r="B1" s="1" t="s">
        <v>1</v>
      </c>
      <c r="C1" s="1" t="s">
        <v>2</v>
      </c>
      <c r="D1" s="1" t="s">
        <v>3</v>
      </c>
      <c r="E1" s="1" t="s">
        <v>85</v>
      </c>
      <c r="G1" s="10" t="s">
        <v>86</v>
      </c>
    </row>
    <row r="2" spans="1:7" ht="70.05" customHeight="1" x14ac:dyDescent="0.45">
      <c r="A2" s="2" t="s">
        <v>4</v>
      </c>
      <c r="B2" s="2" t="s">
        <v>5</v>
      </c>
      <c r="C2" s="2" t="s">
        <v>6</v>
      </c>
      <c r="D2" s="2"/>
      <c r="E2" s="2" t="str">
        <f t="shared" ref="E2:E20" si="0">IF(D2="Trifft voll zu",2,IF(D2="Trifft teilweise zu",1,IF(D2="Trifft nicht zu",0,"")))</f>
        <v/>
      </c>
    </row>
    <row r="3" spans="1:7" ht="181.5" customHeight="1" x14ac:dyDescent="0.45">
      <c r="A3" s="3" t="s">
        <v>4</v>
      </c>
      <c r="B3" s="3" t="s">
        <v>7</v>
      </c>
      <c r="C3" s="3" t="s">
        <v>8</v>
      </c>
      <c r="D3" s="3"/>
      <c r="E3" s="3" t="str">
        <f t="shared" si="0"/>
        <v/>
      </c>
      <c r="G3" s="16" t="s">
        <v>89</v>
      </c>
    </row>
    <row r="4" spans="1:7" ht="72.5" customHeight="1" x14ac:dyDescent="0.45">
      <c r="A4" s="2" t="s">
        <v>9</v>
      </c>
      <c r="B4" s="2" t="s">
        <v>10</v>
      </c>
      <c r="C4" s="2" t="s">
        <v>11</v>
      </c>
      <c r="D4" s="2"/>
      <c r="E4" s="2" t="str">
        <f t="shared" si="0"/>
        <v/>
      </c>
    </row>
    <row r="5" spans="1:7" ht="257" customHeight="1" x14ac:dyDescent="0.45">
      <c r="A5" s="3" t="s">
        <v>9</v>
      </c>
      <c r="B5" s="3" t="s">
        <v>12</v>
      </c>
      <c r="C5" s="3" t="s">
        <v>13</v>
      </c>
      <c r="D5" s="3"/>
      <c r="E5" s="3" t="str">
        <f t="shared" si="0"/>
        <v/>
      </c>
      <c r="G5" s="11" t="s">
        <v>94</v>
      </c>
    </row>
    <row r="6" spans="1:7" ht="53" customHeight="1" x14ac:dyDescent="0.45">
      <c r="A6" s="2" t="s">
        <v>14</v>
      </c>
      <c r="B6" s="2" t="s">
        <v>15</v>
      </c>
      <c r="C6" s="2" t="s">
        <v>16</v>
      </c>
      <c r="D6" s="2"/>
      <c r="E6" s="2" t="str">
        <f t="shared" si="0"/>
        <v/>
      </c>
    </row>
    <row r="7" spans="1:7" ht="58.05" customHeight="1" x14ac:dyDescent="0.45">
      <c r="A7" s="3" t="s">
        <v>14</v>
      </c>
      <c r="B7" s="3" t="s">
        <v>17</v>
      </c>
      <c r="C7" s="3" t="s">
        <v>18</v>
      </c>
      <c r="D7" s="3"/>
      <c r="E7" s="3" t="str">
        <f t="shared" si="0"/>
        <v/>
      </c>
    </row>
    <row r="8" spans="1:7" ht="62.55" customHeight="1" x14ac:dyDescent="0.45">
      <c r="A8" s="2" t="s">
        <v>19</v>
      </c>
      <c r="B8" s="2" t="s">
        <v>20</v>
      </c>
      <c r="C8" s="2" t="s">
        <v>21</v>
      </c>
      <c r="D8" s="2"/>
      <c r="E8" s="2" t="str">
        <f t="shared" si="0"/>
        <v/>
      </c>
    </row>
    <row r="9" spans="1:7" ht="53" customHeight="1" x14ac:dyDescent="0.45">
      <c r="A9" s="3" t="s">
        <v>19</v>
      </c>
      <c r="B9" s="3" t="s">
        <v>22</v>
      </c>
      <c r="C9" s="3" t="s">
        <v>23</v>
      </c>
      <c r="D9" s="3"/>
      <c r="E9" s="3" t="str">
        <f t="shared" si="0"/>
        <v/>
      </c>
    </row>
    <row r="10" spans="1:7" ht="50.55" customHeight="1" x14ac:dyDescent="0.45">
      <c r="A10" s="2" t="s">
        <v>24</v>
      </c>
      <c r="B10" s="2" t="s">
        <v>25</v>
      </c>
      <c r="C10" s="2" t="s">
        <v>26</v>
      </c>
      <c r="D10" s="2"/>
      <c r="E10" s="2" t="str">
        <f t="shared" si="0"/>
        <v/>
      </c>
    </row>
    <row r="11" spans="1:7" ht="63.5" customHeight="1" x14ac:dyDescent="0.45">
      <c r="A11" s="3" t="s">
        <v>24</v>
      </c>
      <c r="B11" s="3" t="s">
        <v>27</v>
      </c>
      <c r="C11" s="3" t="s">
        <v>28</v>
      </c>
      <c r="D11" s="3"/>
      <c r="E11" s="3" t="str">
        <f t="shared" si="0"/>
        <v/>
      </c>
    </row>
    <row r="12" spans="1:7" ht="88.5" customHeight="1" x14ac:dyDescent="0.45">
      <c r="A12" s="2" t="s">
        <v>29</v>
      </c>
      <c r="B12" s="2" t="s">
        <v>30</v>
      </c>
      <c r="C12" s="2" t="s">
        <v>31</v>
      </c>
      <c r="D12" s="2"/>
      <c r="E12" s="2" t="str">
        <f t="shared" si="0"/>
        <v/>
      </c>
    </row>
    <row r="13" spans="1:7" ht="109.05" customHeight="1" x14ac:dyDescent="0.45">
      <c r="A13" s="3" t="s">
        <v>29</v>
      </c>
      <c r="B13" s="3" t="s">
        <v>32</v>
      </c>
      <c r="C13" s="3" t="s">
        <v>33</v>
      </c>
      <c r="D13" s="3"/>
      <c r="E13" s="3" t="str">
        <f t="shared" si="0"/>
        <v/>
      </c>
    </row>
    <row r="14" spans="1:7" ht="71" customHeight="1" x14ac:dyDescent="0.45">
      <c r="A14" s="2" t="s">
        <v>34</v>
      </c>
      <c r="B14" s="2" t="s">
        <v>35</v>
      </c>
      <c r="C14" s="2" t="s">
        <v>36</v>
      </c>
      <c r="D14" s="2"/>
      <c r="E14" s="2" t="str">
        <f t="shared" si="0"/>
        <v/>
      </c>
    </row>
    <row r="15" spans="1:7" ht="76.5" customHeight="1" x14ac:dyDescent="0.45">
      <c r="A15" s="3" t="s">
        <v>34</v>
      </c>
      <c r="B15" s="3" t="s">
        <v>37</v>
      </c>
      <c r="C15" s="3" t="s">
        <v>38</v>
      </c>
      <c r="D15" s="3"/>
      <c r="E15" s="3" t="str">
        <f t="shared" si="0"/>
        <v/>
      </c>
    </row>
    <row r="16" spans="1:7" ht="66" customHeight="1" x14ac:dyDescent="0.45">
      <c r="A16" s="2" t="s">
        <v>39</v>
      </c>
      <c r="B16" s="2" t="s">
        <v>40</v>
      </c>
      <c r="C16" s="2" t="s">
        <v>41</v>
      </c>
      <c r="D16" s="2"/>
      <c r="E16" s="2" t="str">
        <f t="shared" si="0"/>
        <v/>
      </c>
    </row>
    <row r="17" spans="1:5" ht="91.05" customHeight="1" x14ac:dyDescent="0.45">
      <c r="A17" s="3" t="s">
        <v>42</v>
      </c>
      <c r="B17" s="3" t="s">
        <v>43</v>
      </c>
      <c r="C17" s="3" t="s">
        <v>44</v>
      </c>
      <c r="D17" s="3"/>
      <c r="E17" s="3" t="str">
        <f t="shared" si="0"/>
        <v/>
      </c>
    </row>
    <row r="18" spans="1:5" ht="74.55" customHeight="1" x14ac:dyDescent="0.45">
      <c r="A18" s="2" t="s">
        <v>42</v>
      </c>
      <c r="B18" s="2" t="s">
        <v>45</v>
      </c>
      <c r="C18" s="2" t="s">
        <v>46</v>
      </c>
      <c r="D18" s="2"/>
      <c r="E18" s="2" t="str">
        <f t="shared" si="0"/>
        <v/>
      </c>
    </row>
    <row r="19" spans="1:5" ht="110" customHeight="1" x14ac:dyDescent="0.45">
      <c r="A19" s="3" t="s">
        <v>47</v>
      </c>
      <c r="B19" s="3" t="s">
        <v>48</v>
      </c>
      <c r="C19" s="3" t="s">
        <v>49</v>
      </c>
      <c r="D19" s="3"/>
      <c r="E19" s="3" t="str">
        <f t="shared" si="0"/>
        <v/>
      </c>
    </row>
    <row r="20" spans="1:5" ht="129.5" customHeight="1" x14ac:dyDescent="0.45">
      <c r="A20" s="2" t="s">
        <v>47</v>
      </c>
      <c r="B20" s="2" t="s">
        <v>50</v>
      </c>
      <c r="C20" s="2" t="s">
        <v>51</v>
      </c>
      <c r="D20" s="2"/>
      <c r="E20" s="2" t="str">
        <f t="shared" si="0"/>
        <v/>
      </c>
    </row>
  </sheetData>
  <dataValidations count="1">
    <dataValidation type="list" allowBlank="1" sqref="D2:D20" xr:uid="{00000000-0002-0000-0000-000000000000}">
      <formula1>"Trifft voll zu,Trifft teilweise zu,Trifft nicht zu"</formula1>
    </dataValidation>
  </dataValidations>
  <pageMargins left="0.75" right="0.75" top="1" bottom="1" header="0.5" footer="0.5"/>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zoomScale="82" workbookViewId="0">
      <selection activeCell="F13" sqref="F13"/>
    </sheetView>
  </sheetViews>
  <sheetFormatPr baseColWidth="10" defaultColWidth="8.73046875" defaultRowHeight="14.25" x14ac:dyDescent="0.45"/>
  <cols>
    <col min="1" max="1" width="15" customWidth="1"/>
    <col min="2" max="2" width="25" customWidth="1"/>
    <col min="3" max="3" width="15" customWidth="1"/>
    <col min="4" max="4" width="32" customWidth="1"/>
    <col min="6" max="6" width="115.46484375" customWidth="1"/>
  </cols>
  <sheetData>
    <row r="1" spans="1:6" ht="28.5" x14ac:dyDescent="0.45">
      <c r="A1" s="1" t="s">
        <v>0</v>
      </c>
      <c r="B1" s="1" t="s">
        <v>52</v>
      </c>
      <c r="C1" s="1" t="s">
        <v>53</v>
      </c>
      <c r="D1" s="1" t="s">
        <v>54</v>
      </c>
      <c r="F1" s="10" t="s">
        <v>86</v>
      </c>
    </row>
    <row r="2" spans="1:6" x14ac:dyDescent="0.45">
      <c r="A2" s="2" t="s">
        <v>4</v>
      </c>
      <c r="B2" s="2" t="s">
        <v>55</v>
      </c>
      <c r="C2" s="2">
        <f>SUMIF('1_Quick-Scan'!A:A, A2, '1_Quick-Scan'!E:E)</f>
        <v>0</v>
      </c>
      <c r="D2" s="2" t="str">
        <f t="shared" ref="D2:D11" si="0">IF(C2&gt;=2, "JA", "NEIN")</f>
        <v>NEIN</v>
      </c>
    </row>
    <row r="3" spans="1:6" ht="127.05" customHeight="1" x14ac:dyDescent="0.45">
      <c r="A3" s="3" t="s">
        <v>9</v>
      </c>
      <c r="B3" s="3" t="s">
        <v>56</v>
      </c>
      <c r="C3" s="3">
        <f>SUMIF('1_Quick-Scan'!A:A, A3, '1_Quick-Scan'!E:E)</f>
        <v>0</v>
      </c>
      <c r="D3" s="3" t="str">
        <f t="shared" si="0"/>
        <v>NEIN</v>
      </c>
      <c r="F3" s="17" t="s">
        <v>87</v>
      </c>
    </row>
    <row r="4" spans="1:6" x14ac:dyDescent="0.45">
      <c r="A4" s="2" t="s">
        <v>14</v>
      </c>
      <c r="B4" s="2" t="s">
        <v>57</v>
      </c>
      <c r="C4" s="2">
        <f>SUMIF('1_Quick-Scan'!A:A, A4, '1_Quick-Scan'!E:E)</f>
        <v>0</v>
      </c>
      <c r="D4" s="2" t="str">
        <f t="shared" si="0"/>
        <v>NEIN</v>
      </c>
    </row>
    <row r="5" spans="1:6" x14ac:dyDescent="0.45">
      <c r="A5" s="3" t="s">
        <v>19</v>
      </c>
      <c r="B5" s="3" t="s">
        <v>58</v>
      </c>
      <c r="C5" s="3">
        <f>SUMIF('1_Quick-Scan'!A:A, A5, '1_Quick-Scan'!E:E)</f>
        <v>0</v>
      </c>
      <c r="D5" s="3" t="str">
        <f t="shared" si="0"/>
        <v>NEIN</v>
      </c>
    </row>
    <row r="6" spans="1:6" x14ac:dyDescent="0.45">
      <c r="A6" s="2" t="s">
        <v>24</v>
      </c>
      <c r="B6" s="2" t="s">
        <v>59</v>
      </c>
      <c r="C6" s="2">
        <f>SUMIF('1_Quick-Scan'!A:A, A6, '1_Quick-Scan'!E:E)</f>
        <v>0</v>
      </c>
      <c r="D6" s="2" t="str">
        <f t="shared" si="0"/>
        <v>NEIN</v>
      </c>
    </row>
    <row r="7" spans="1:6" x14ac:dyDescent="0.45">
      <c r="A7" s="3" t="s">
        <v>29</v>
      </c>
      <c r="B7" s="3" t="s">
        <v>60</v>
      </c>
      <c r="C7" s="3">
        <f>SUMIF('1_Quick-Scan'!A:A, A7, '1_Quick-Scan'!E:E)</f>
        <v>0</v>
      </c>
      <c r="D7" s="3" t="str">
        <f t="shared" si="0"/>
        <v>NEIN</v>
      </c>
    </row>
    <row r="8" spans="1:6" x14ac:dyDescent="0.45">
      <c r="A8" s="2" t="s">
        <v>34</v>
      </c>
      <c r="B8" s="2" t="s">
        <v>61</v>
      </c>
      <c r="C8" s="2">
        <f>SUMIF('1_Quick-Scan'!A:A, A8, '1_Quick-Scan'!E:E)</f>
        <v>0</v>
      </c>
      <c r="D8" s="2" t="str">
        <f t="shared" si="0"/>
        <v>NEIN</v>
      </c>
    </row>
    <row r="9" spans="1:6" x14ac:dyDescent="0.45">
      <c r="A9" s="3" t="s">
        <v>39</v>
      </c>
      <c r="B9" s="3" t="s">
        <v>62</v>
      </c>
      <c r="C9" s="3">
        <f>SUMIF('1_Quick-Scan'!A:A, A9, '1_Quick-Scan'!E:E)</f>
        <v>0</v>
      </c>
      <c r="D9" s="3" t="str">
        <f t="shared" si="0"/>
        <v>NEIN</v>
      </c>
    </row>
    <row r="10" spans="1:6" x14ac:dyDescent="0.45">
      <c r="A10" s="2" t="s">
        <v>42</v>
      </c>
      <c r="B10" s="2" t="s">
        <v>63</v>
      </c>
      <c r="C10" s="2">
        <f>SUMIF('1_Quick-Scan'!A:A, A10, '1_Quick-Scan'!E:E)</f>
        <v>0</v>
      </c>
      <c r="D10" s="2" t="str">
        <f t="shared" si="0"/>
        <v>NEIN</v>
      </c>
    </row>
    <row r="11" spans="1:6" x14ac:dyDescent="0.45">
      <c r="A11" s="3" t="s">
        <v>47</v>
      </c>
      <c r="B11" s="3" t="s">
        <v>64</v>
      </c>
      <c r="C11" s="3">
        <f>SUMIF('1_Quick-Scan'!A:A, A11, '1_Quick-Scan'!E:E)</f>
        <v>0</v>
      </c>
      <c r="D11" s="3" t="str">
        <f t="shared" si="0"/>
        <v>NEIN</v>
      </c>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1"/>
  <sheetViews>
    <sheetView zoomScale="80" zoomScaleNormal="80" workbookViewId="0">
      <selection activeCell="J3" sqref="J3"/>
    </sheetView>
  </sheetViews>
  <sheetFormatPr baseColWidth="10" defaultColWidth="8.73046875" defaultRowHeight="14.25" x14ac:dyDescent="0.45"/>
  <cols>
    <col min="1" max="1" width="12" customWidth="1"/>
    <col min="2" max="2" width="45" customWidth="1"/>
    <col min="3" max="3" width="25" customWidth="1"/>
    <col min="4" max="4" width="21.796875" bestFit="1" customWidth="1"/>
    <col min="5" max="5" width="35" customWidth="1"/>
    <col min="6" max="6" width="22" customWidth="1"/>
    <col min="7" max="8" width="35" customWidth="1"/>
    <col min="10" max="10" width="150.796875" customWidth="1"/>
  </cols>
  <sheetData>
    <row r="1" spans="1:10" ht="28.5" x14ac:dyDescent="0.45">
      <c r="A1" s="1" t="s">
        <v>0</v>
      </c>
      <c r="B1" s="1" t="s">
        <v>65</v>
      </c>
      <c r="C1" s="1" t="s">
        <v>66</v>
      </c>
      <c r="D1" s="1" t="s">
        <v>67</v>
      </c>
      <c r="E1" s="1" t="s">
        <v>68</v>
      </c>
      <c r="F1" s="1" t="s">
        <v>69</v>
      </c>
      <c r="G1" s="1" t="s">
        <v>70</v>
      </c>
      <c r="H1" s="1" t="s">
        <v>71</v>
      </c>
      <c r="J1" s="10" t="s">
        <v>86</v>
      </c>
    </row>
    <row r="2" spans="1:10" ht="28.5" x14ac:dyDescent="0.45">
      <c r="A2" s="2" t="s">
        <v>4</v>
      </c>
      <c r="B2" s="2" t="s">
        <v>72</v>
      </c>
      <c r="C2" s="2" t="str">
        <f>'2_Quick-Scan_Ergebnis'!D2</f>
        <v>NEIN</v>
      </c>
      <c r="D2" s="4"/>
      <c r="E2" s="4"/>
      <c r="F2" s="4"/>
      <c r="G2" s="4"/>
      <c r="H2" s="2" t="str">
        <f t="shared" ref="H2:H11" si="0">IF(C2="NEIN", "Übersprungen", IF(OR(D2&gt;=3, F2&gt;=3), "🟢 JA - WESENTLICH", "🔴 NEIN - UNWESENTLICH"))</f>
        <v>Übersprungen</v>
      </c>
    </row>
    <row r="3" spans="1:10" ht="250.5" customHeight="1" x14ac:dyDescent="0.45">
      <c r="A3" s="3" t="s">
        <v>9</v>
      </c>
      <c r="B3" s="3" t="s">
        <v>73</v>
      </c>
      <c r="C3" s="3" t="str">
        <f>'2_Quick-Scan_Ergebnis'!D3</f>
        <v>NEIN</v>
      </c>
      <c r="D3" s="4"/>
      <c r="E3" s="4"/>
      <c r="F3" s="4"/>
      <c r="G3" s="4"/>
      <c r="H3" s="3" t="str">
        <f t="shared" si="0"/>
        <v>Übersprungen</v>
      </c>
      <c r="J3" s="17" t="s">
        <v>91</v>
      </c>
    </row>
    <row r="4" spans="1:10" ht="28.5" x14ac:dyDescent="0.45">
      <c r="A4" s="2" t="s">
        <v>14</v>
      </c>
      <c r="B4" s="2" t="s">
        <v>74</v>
      </c>
      <c r="C4" s="2" t="str">
        <f>'2_Quick-Scan_Ergebnis'!D4</f>
        <v>NEIN</v>
      </c>
      <c r="D4" s="4"/>
      <c r="E4" s="4"/>
      <c r="F4" s="4"/>
      <c r="G4" s="4"/>
      <c r="H4" s="2" t="str">
        <f t="shared" si="0"/>
        <v>Übersprungen</v>
      </c>
    </row>
    <row r="5" spans="1:10" ht="205.5" customHeight="1" x14ac:dyDescent="0.45">
      <c r="A5" s="3" t="s">
        <v>19</v>
      </c>
      <c r="B5" s="3" t="s">
        <v>75</v>
      </c>
      <c r="C5" s="3" t="str">
        <f>'2_Quick-Scan_Ergebnis'!D5</f>
        <v>NEIN</v>
      </c>
      <c r="D5" s="4"/>
      <c r="E5" s="4"/>
      <c r="F5" s="4"/>
      <c r="G5" s="4"/>
      <c r="H5" s="3" t="str">
        <f t="shared" si="0"/>
        <v>Übersprungen</v>
      </c>
      <c r="J5" s="11" t="s">
        <v>88</v>
      </c>
    </row>
    <row r="6" spans="1:10" ht="28.5" x14ac:dyDescent="0.45">
      <c r="A6" s="2" t="s">
        <v>24</v>
      </c>
      <c r="B6" s="2" t="s">
        <v>76</v>
      </c>
      <c r="C6" s="2" t="str">
        <f>'2_Quick-Scan_Ergebnis'!D6</f>
        <v>NEIN</v>
      </c>
      <c r="D6" s="4"/>
      <c r="E6" s="4"/>
      <c r="F6" s="4"/>
      <c r="G6" s="4"/>
      <c r="H6" s="2" t="str">
        <f t="shared" si="0"/>
        <v>Übersprungen</v>
      </c>
    </row>
    <row r="7" spans="1:10" ht="156.75" x14ac:dyDescent="0.45">
      <c r="A7" s="3" t="s">
        <v>29</v>
      </c>
      <c r="B7" s="3" t="s">
        <v>77</v>
      </c>
      <c r="C7" s="3" t="str">
        <f>'2_Quick-Scan_Ergebnis'!D7</f>
        <v>NEIN</v>
      </c>
      <c r="D7" s="4"/>
      <c r="E7" s="4"/>
      <c r="F7" s="4"/>
      <c r="G7" s="4"/>
      <c r="H7" s="3" t="str">
        <f t="shared" si="0"/>
        <v>Übersprungen</v>
      </c>
      <c r="J7" s="11" t="s">
        <v>92</v>
      </c>
    </row>
    <row r="8" spans="1:10" ht="28.5" x14ac:dyDescent="0.45">
      <c r="A8" s="2" t="s">
        <v>34</v>
      </c>
      <c r="B8" s="2" t="s">
        <v>78</v>
      </c>
      <c r="C8" s="2" t="str">
        <f>'2_Quick-Scan_Ergebnis'!D8</f>
        <v>NEIN</v>
      </c>
      <c r="D8" s="4"/>
      <c r="E8" s="4"/>
      <c r="F8" s="4"/>
      <c r="G8" s="4"/>
      <c r="H8" s="2" t="str">
        <f t="shared" si="0"/>
        <v>Übersprungen</v>
      </c>
    </row>
    <row r="9" spans="1:10" ht="28.5" x14ac:dyDescent="0.45">
      <c r="A9" s="3" t="s">
        <v>39</v>
      </c>
      <c r="B9" s="3" t="s">
        <v>79</v>
      </c>
      <c r="C9" s="3" t="str">
        <f>'2_Quick-Scan_Ergebnis'!D9</f>
        <v>NEIN</v>
      </c>
      <c r="D9" s="4"/>
      <c r="E9" s="4"/>
      <c r="F9" s="4"/>
      <c r="G9" s="4"/>
      <c r="H9" s="3" t="str">
        <f t="shared" si="0"/>
        <v>Übersprungen</v>
      </c>
    </row>
    <row r="10" spans="1:10" ht="28.5" x14ac:dyDescent="0.45">
      <c r="A10" s="2" t="s">
        <v>42</v>
      </c>
      <c r="B10" s="2" t="s">
        <v>80</v>
      </c>
      <c r="C10" s="2" t="str">
        <f>'2_Quick-Scan_Ergebnis'!D10</f>
        <v>NEIN</v>
      </c>
      <c r="D10" s="4"/>
      <c r="E10" s="4"/>
      <c r="F10" s="4"/>
      <c r="G10" s="4"/>
      <c r="H10" s="2" t="str">
        <f t="shared" si="0"/>
        <v>Übersprungen</v>
      </c>
    </row>
    <row r="11" spans="1:10" ht="28.5" x14ac:dyDescent="0.45">
      <c r="A11" s="3" t="s">
        <v>47</v>
      </c>
      <c r="B11" s="3" t="s">
        <v>81</v>
      </c>
      <c r="C11" s="3" t="str">
        <f>'2_Quick-Scan_Ergebnis'!D11</f>
        <v>NEIN</v>
      </c>
      <c r="D11" s="4"/>
      <c r="E11" s="4"/>
      <c r="F11" s="4"/>
      <c r="G11" s="4"/>
      <c r="H11" s="3" t="str">
        <f t="shared" si="0"/>
        <v>Übersprungen</v>
      </c>
    </row>
  </sheetData>
  <dataValidations count="1">
    <dataValidation type="list" allowBlank="1" errorTitle="Ungültige Eingabe" error="Bitte eine Zahl zwischen 1 und 5 wählen." sqref="D2 D3 D4 D5 D6 D7 D8 D9 D10 D11 F2 F3 F4 F5 F6 F7 F8 F9 F10 F11" xr:uid="{00000000-0002-0000-0200-000000000000}">
      <formula1>"1,2,3,4,5"</formula1>
    </dataValidation>
  </dataValidation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J15"/>
  <sheetViews>
    <sheetView topLeftCell="D4" zoomScale="90" zoomScaleNormal="90" workbookViewId="0">
      <selection activeCell="J6" sqref="J6"/>
    </sheetView>
  </sheetViews>
  <sheetFormatPr baseColWidth="10" defaultColWidth="8.73046875" defaultRowHeight="14.25" x14ac:dyDescent="0.45"/>
  <cols>
    <col min="2" max="2" width="15" customWidth="1"/>
    <col min="3" max="3" width="32.19921875" customWidth="1"/>
    <col min="4" max="4" width="31.33203125" customWidth="1"/>
    <col min="5" max="5" width="38.19921875" customWidth="1"/>
    <col min="6" max="6" width="32.796875" customWidth="1"/>
    <col min="7" max="7" width="36.73046875" customWidth="1"/>
    <col min="10" max="10" width="154.33203125" customWidth="1"/>
    <col min="14" max="14" width="8.73046875" customWidth="1"/>
  </cols>
  <sheetData>
    <row r="2" spans="2:10" ht="18" x14ac:dyDescent="0.55000000000000004">
      <c r="B2" s="13" t="s">
        <v>83</v>
      </c>
      <c r="C2" s="14"/>
      <c r="D2" s="14"/>
      <c r="E2" s="14"/>
      <c r="F2" s="14"/>
      <c r="G2" s="14"/>
    </row>
    <row r="3" spans="2:10" x14ac:dyDescent="0.45">
      <c r="B3" s="5" t="s">
        <v>82</v>
      </c>
    </row>
    <row r="4" spans="2:10" ht="119.55" customHeight="1" x14ac:dyDescent="0.45">
      <c r="B4" s="6">
        <v>5</v>
      </c>
      <c r="C4" s="7" t="str">
        <f>IF(AND('3_Doppelte_Wesentlichkeit'!$F$2=C$9, '3_Doppelte_Wesentlichkeit'!$D$2=$B4), '3_Doppelte_Wesentlichkeit'!$A$2 &amp; CHAR(10), "") &amp; IF(AND('3_Doppelte_Wesentlichkeit'!$F$3=C$9, '3_Doppelte_Wesentlichkeit'!$D$3=$B4), '3_Doppelte_Wesentlichkeit'!$A$3 &amp; CHAR(10), "") &amp; IF(AND('3_Doppelte_Wesentlichkeit'!$F$4=C$9, '3_Doppelte_Wesentlichkeit'!$D$4=$B4), '3_Doppelte_Wesentlichkeit'!$A$4 &amp; CHAR(10), "") &amp; IF(AND('3_Doppelte_Wesentlichkeit'!$F$5=C$9, '3_Doppelte_Wesentlichkeit'!$D$5=$B4), '3_Doppelte_Wesentlichkeit'!$A$5 &amp; CHAR(10), "") &amp; IF(AND('3_Doppelte_Wesentlichkeit'!$F$6=C$9, '3_Doppelte_Wesentlichkeit'!$D$6=$B4), '3_Doppelte_Wesentlichkeit'!$A$6 &amp; CHAR(10), "") &amp; IF(AND('3_Doppelte_Wesentlichkeit'!$F$7=C$9, '3_Doppelte_Wesentlichkeit'!$D$7=$B4), '3_Doppelte_Wesentlichkeit'!$A$7 &amp; CHAR(10), "") &amp; IF(AND('3_Doppelte_Wesentlichkeit'!$F$8=C$9, '3_Doppelte_Wesentlichkeit'!$D$8=$B4), '3_Doppelte_Wesentlichkeit'!$A$8 &amp; CHAR(10), "") &amp; IF(AND('3_Doppelte_Wesentlichkeit'!$F$9=C$9, '3_Doppelte_Wesentlichkeit'!$D$9=$B4), '3_Doppelte_Wesentlichkeit'!$A$9 &amp; CHAR(10), "") &amp; IF(AND('3_Doppelte_Wesentlichkeit'!$F$10=C$9, '3_Doppelte_Wesentlichkeit'!$D$10=$B4), '3_Doppelte_Wesentlichkeit'!$A$10 &amp; CHAR(10), "") &amp; IF(AND('3_Doppelte_Wesentlichkeit'!$F$11=C$9, '3_Doppelte_Wesentlichkeit'!$D$11=$B4), '3_Doppelte_Wesentlichkeit'!$A$11 &amp; CHAR(10), "")</f>
        <v/>
      </c>
      <c r="D4" s="7" t="str">
        <f>IF(AND('3_Doppelte_Wesentlichkeit'!$F$2=D$9, '3_Doppelte_Wesentlichkeit'!$D$2=$B4), '3_Doppelte_Wesentlichkeit'!$A$2 &amp; CHAR(10), "") &amp; IF(AND('3_Doppelte_Wesentlichkeit'!$F$3=D$9, '3_Doppelte_Wesentlichkeit'!$D$3=$B4), '3_Doppelte_Wesentlichkeit'!$A$3 &amp; CHAR(10), "") &amp; IF(AND('3_Doppelte_Wesentlichkeit'!$F$4=D$9, '3_Doppelte_Wesentlichkeit'!$D$4=$B4), '3_Doppelte_Wesentlichkeit'!$A$4 &amp; CHAR(10), "") &amp; IF(AND('3_Doppelte_Wesentlichkeit'!$F$5=D$9, '3_Doppelte_Wesentlichkeit'!$D$5=$B4), '3_Doppelte_Wesentlichkeit'!$A$5 &amp; CHAR(10), "") &amp; IF(AND('3_Doppelte_Wesentlichkeit'!$F$6=D$9, '3_Doppelte_Wesentlichkeit'!$D$6=$B4), '3_Doppelte_Wesentlichkeit'!$A$6 &amp; CHAR(10), "") &amp; IF(AND('3_Doppelte_Wesentlichkeit'!$F$7=D$9, '3_Doppelte_Wesentlichkeit'!$D$7=$B4), '3_Doppelte_Wesentlichkeit'!$A$7 &amp; CHAR(10), "") &amp; IF(AND('3_Doppelte_Wesentlichkeit'!$F$8=D$9, '3_Doppelte_Wesentlichkeit'!$D$8=$B4), '3_Doppelte_Wesentlichkeit'!$A$8 &amp; CHAR(10), "") &amp; IF(AND('3_Doppelte_Wesentlichkeit'!$F$9=D$9, '3_Doppelte_Wesentlichkeit'!$D$9=$B4), '3_Doppelte_Wesentlichkeit'!$A$9 &amp; CHAR(10), "") &amp; IF(AND('3_Doppelte_Wesentlichkeit'!$F$10=D$9, '3_Doppelte_Wesentlichkeit'!$D$10=$B4), '3_Doppelte_Wesentlichkeit'!$A$10 &amp; CHAR(10), "") &amp; IF(AND('3_Doppelte_Wesentlichkeit'!$F$11=D$9, '3_Doppelte_Wesentlichkeit'!$D$11=$B4), '3_Doppelte_Wesentlichkeit'!$A$11 &amp; CHAR(10), "")</f>
        <v/>
      </c>
      <c r="E4" s="7" t="str">
        <f>IF(AND('3_Doppelte_Wesentlichkeit'!$F$2=E$9, '3_Doppelte_Wesentlichkeit'!$D$2=$B4), '3_Doppelte_Wesentlichkeit'!$A$2 &amp; CHAR(10), "") &amp; IF(AND('3_Doppelte_Wesentlichkeit'!$F$3=E$9, '3_Doppelte_Wesentlichkeit'!$D$3=$B4), '3_Doppelte_Wesentlichkeit'!$A$3 &amp; CHAR(10), "") &amp; IF(AND('3_Doppelte_Wesentlichkeit'!$F$4=E$9, '3_Doppelte_Wesentlichkeit'!$D$4=$B4), '3_Doppelte_Wesentlichkeit'!$A$4 &amp; CHAR(10), "") &amp; IF(AND('3_Doppelte_Wesentlichkeit'!$F$5=E$9, '3_Doppelte_Wesentlichkeit'!$D$5=$B4), '3_Doppelte_Wesentlichkeit'!$A$5 &amp; CHAR(10), "") &amp; IF(AND('3_Doppelte_Wesentlichkeit'!$F$6=E$9, '3_Doppelte_Wesentlichkeit'!$D$6=$B4), '3_Doppelte_Wesentlichkeit'!$A$6 &amp; CHAR(10), "") &amp; IF(AND('3_Doppelte_Wesentlichkeit'!$F$7=E$9, '3_Doppelte_Wesentlichkeit'!$D$7=$B4), '3_Doppelte_Wesentlichkeit'!$A$7 &amp; CHAR(10), "") &amp; IF(AND('3_Doppelte_Wesentlichkeit'!$F$8=E$9, '3_Doppelte_Wesentlichkeit'!$D$8=$B4), '3_Doppelte_Wesentlichkeit'!$A$8 &amp; CHAR(10), "") &amp; IF(AND('3_Doppelte_Wesentlichkeit'!$F$9=E$9, '3_Doppelte_Wesentlichkeit'!$D$9=$B4), '3_Doppelte_Wesentlichkeit'!$A$9 &amp; CHAR(10), "") &amp; IF(AND('3_Doppelte_Wesentlichkeit'!$F$10=E$9, '3_Doppelte_Wesentlichkeit'!$D$10=$B4), '3_Doppelte_Wesentlichkeit'!$A$10 &amp; CHAR(10), "") &amp; IF(AND('3_Doppelte_Wesentlichkeit'!$F$11=E$9, '3_Doppelte_Wesentlichkeit'!$D$11=$B4), '3_Doppelte_Wesentlichkeit'!$A$11 &amp; CHAR(10), "")</f>
        <v/>
      </c>
      <c r="F4" s="8" t="str">
        <f>IF(AND('3_Doppelte_Wesentlichkeit'!$F$2=F$9, '3_Doppelte_Wesentlichkeit'!$D$2=$B4), '3_Doppelte_Wesentlichkeit'!$A$2 &amp; CHAR(10), "") &amp; IF(AND('3_Doppelte_Wesentlichkeit'!$F$3=F$9, '3_Doppelte_Wesentlichkeit'!$D$3=$B4), '3_Doppelte_Wesentlichkeit'!$A$3 &amp; CHAR(10), "") &amp; IF(AND('3_Doppelte_Wesentlichkeit'!$F$4=F$9, '3_Doppelte_Wesentlichkeit'!$D$4=$B4), '3_Doppelte_Wesentlichkeit'!$A$4 &amp; CHAR(10), "") &amp; IF(AND('3_Doppelte_Wesentlichkeit'!$F$5=F$9, '3_Doppelte_Wesentlichkeit'!$D$5=$B4), '3_Doppelte_Wesentlichkeit'!$A$5 &amp; CHAR(10), "") &amp; IF(AND('3_Doppelte_Wesentlichkeit'!$F$6=F$9, '3_Doppelte_Wesentlichkeit'!$D$6=$B4), '3_Doppelte_Wesentlichkeit'!$A$6 &amp; CHAR(10), "") &amp; IF(AND('3_Doppelte_Wesentlichkeit'!$F$7=F$9, '3_Doppelte_Wesentlichkeit'!$D$7=$B4), '3_Doppelte_Wesentlichkeit'!$A$7 &amp; CHAR(10), "") &amp; IF(AND('3_Doppelte_Wesentlichkeit'!$F$8=F$9, '3_Doppelte_Wesentlichkeit'!$D$8=$B4), '3_Doppelte_Wesentlichkeit'!$A$8 &amp; CHAR(10), "") &amp; IF(AND('3_Doppelte_Wesentlichkeit'!$F$9=F$9, '3_Doppelte_Wesentlichkeit'!$D$9=$B4), '3_Doppelte_Wesentlichkeit'!$A$9 &amp; CHAR(10), "") &amp; IF(AND('3_Doppelte_Wesentlichkeit'!$F$10=F$9, '3_Doppelte_Wesentlichkeit'!$D$10=$B4), '3_Doppelte_Wesentlichkeit'!$A$10 &amp; CHAR(10), "") &amp; IF(AND('3_Doppelte_Wesentlichkeit'!$F$11=F$9, '3_Doppelte_Wesentlichkeit'!$D$11=$B4), '3_Doppelte_Wesentlichkeit'!$A$11 &amp; CHAR(10), "")</f>
        <v/>
      </c>
      <c r="G4" s="8" t="str">
        <f>IF(AND('3_Doppelte_Wesentlichkeit'!$F$2=G$9, '3_Doppelte_Wesentlichkeit'!$D$2=$B4), '3_Doppelte_Wesentlichkeit'!$A$2 &amp; CHAR(10), "") &amp; IF(AND('3_Doppelte_Wesentlichkeit'!$F$3=G$9, '3_Doppelte_Wesentlichkeit'!$D$3=$B4), '3_Doppelte_Wesentlichkeit'!$A$3 &amp; CHAR(10), "") &amp; IF(AND('3_Doppelte_Wesentlichkeit'!$F$4=G$9, '3_Doppelte_Wesentlichkeit'!$D$4=$B4), '3_Doppelte_Wesentlichkeit'!$A$4 &amp; CHAR(10), "") &amp; IF(AND('3_Doppelte_Wesentlichkeit'!$F$5=G$9, '3_Doppelte_Wesentlichkeit'!$D$5=$B4), '3_Doppelte_Wesentlichkeit'!$A$5 &amp; CHAR(10), "") &amp; IF(AND('3_Doppelte_Wesentlichkeit'!$F$6=G$9, '3_Doppelte_Wesentlichkeit'!$D$6=$B4), '3_Doppelte_Wesentlichkeit'!$A$6 &amp; CHAR(10), "") &amp; IF(AND('3_Doppelte_Wesentlichkeit'!$F$7=G$9, '3_Doppelte_Wesentlichkeit'!$D$7=$B4), '3_Doppelte_Wesentlichkeit'!$A$7 &amp; CHAR(10), "") &amp; IF(AND('3_Doppelte_Wesentlichkeit'!$F$8=G$9, '3_Doppelte_Wesentlichkeit'!$D$8=$B4), '3_Doppelte_Wesentlichkeit'!$A$8 &amp; CHAR(10), "") &amp; IF(AND('3_Doppelte_Wesentlichkeit'!$F$9=G$9, '3_Doppelte_Wesentlichkeit'!$D$9=$B4), '3_Doppelte_Wesentlichkeit'!$A$9 &amp; CHAR(10), "") &amp; IF(AND('3_Doppelte_Wesentlichkeit'!$F$10=G$9, '3_Doppelte_Wesentlichkeit'!$D$10=$B4), '3_Doppelte_Wesentlichkeit'!$A$10 &amp; CHAR(10), "") &amp; IF(AND('3_Doppelte_Wesentlichkeit'!$F$11=G$9, '3_Doppelte_Wesentlichkeit'!$D$11=$B4), '3_Doppelte_Wesentlichkeit'!$A$11 &amp; CHAR(10), "")</f>
        <v/>
      </c>
      <c r="J4" s="10" t="s">
        <v>86</v>
      </c>
    </row>
    <row r="5" spans="2:10" ht="115.05" customHeight="1" x14ac:dyDescent="0.45">
      <c r="B5" s="6">
        <v>4</v>
      </c>
      <c r="C5" s="7" t="str">
        <f>IF(AND('3_Doppelte_Wesentlichkeit'!$F$2=C$9, '3_Doppelte_Wesentlichkeit'!$D$2=$B5), '3_Doppelte_Wesentlichkeit'!$A$2 &amp; CHAR(10), "") &amp; IF(AND('3_Doppelte_Wesentlichkeit'!$F$3=C$9, '3_Doppelte_Wesentlichkeit'!$D$3=$B5), '3_Doppelte_Wesentlichkeit'!$A$3 &amp; CHAR(10), "") &amp; IF(AND('3_Doppelte_Wesentlichkeit'!$F$4=C$9, '3_Doppelte_Wesentlichkeit'!$D$4=$B5), '3_Doppelte_Wesentlichkeit'!$A$4 &amp; CHAR(10), "") &amp; IF(AND('3_Doppelte_Wesentlichkeit'!$F$5=C$9, '3_Doppelte_Wesentlichkeit'!$D$5=$B5), '3_Doppelte_Wesentlichkeit'!$A$5 &amp; CHAR(10), "") &amp; IF(AND('3_Doppelte_Wesentlichkeit'!$F$6=C$9, '3_Doppelte_Wesentlichkeit'!$D$6=$B5), '3_Doppelte_Wesentlichkeit'!$A$6 &amp; CHAR(10), "") &amp; IF(AND('3_Doppelte_Wesentlichkeit'!$F$7=C$9, '3_Doppelte_Wesentlichkeit'!$D$7=$B5), '3_Doppelte_Wesentlichkeit'!$A$7 &amp; CHAR(10), "") &amp; IF(AND('3_Doppelte_Wesentlichkeit'!$F$8=C$9, '3_Doppelte_Wesentlichkeit'!$D$8=$B5), '3_Doppelte_Wesentlichkeit'!$A$8 &amp; CHAR(10), "") &amp; IF(AND('3_Doppelte_Wesentlichkeit'!$F$9=C$9, '3_Doppelte_Wesentlichkeit'!$D$9=$B5), '3_Doppelte_Wesentlichkeit'!$A$9 &amp; CHAR(10), "") &amp; IF(AND('3_Doppelte_Wesentlichkeit'!$F$10=C$9, '3_Doppelte_Wesentlichkeit'!$D$10=$B5), '3_Doppelte_Wesentlichkeit'!$A$10 &amp; CHAR(10), "") &amp; IF(AND('3_Doppelte_Wesentlichkeit'!$F$11=C$9, '3_Doppelte_Wesentlichkeit'!$D$11=$B5), '3_Doppelte_Wesentlichkeit'!$A$11 &amp; CHAR(10), "")</f>
        <v/>
      </c>
      <c r="D5" s="7" t="str">
        <f>IF(AND('3_Doppelte_Wesentlichkeit'!$F$2=D$9, '3_Doppelte_Wesentlichkeit'!$D$2=$B5), '3_Doppelte_Wesentlichkeit'!$A$2 &amp; CHAR(10), "") &amp; IF(AND('3_Doppelte_Wesentlichkeit'!$F$3=D$9, '3_Doppelte_Wesentlichkeit'!$D$3=$B5), '3_Doppelte_Wesentlichkeit'!$A$3 &amp; CHAR(10), "") &amp; IF(AND('3_Doppelte_Wesentlichkeit'!$F$4=D$9, '3_Doppelte_Wesentlichkeit'!$D$4=$B5), '3_Doppelte_Wesentlichkeit'!$A$4 &amp; CHAR(10), "") &amp; IF(AND('3_Doppelte_Wesentlichkeit'!$F$5=D$9, '3_Doppelte_Wesentlichkeit'!$D$5=$B5), '3_Doppelte_Wesentlichkeit'!$A$5 &amp; CHAR(10), "") &amp; IF(AND('3_Doppelte_Wesentlichkeit'!$F$6=D$9, '3_Doppelte_Wesentlichkeit'!$D$6=$B5), '3_Doppelte_Wesentlichkeit'!$A$6 &amp; CHAR(10), "") &amp; IF(AND('3_Doppelte_Wesentlichkeit'!$F$7=D$9, '3_Doppelte_Wesentlichkeit'!$D$7=$B5), '3_Doppelte_Wesentlichkeit'!$A$7 &amp; CHAR(10), "") &amp; IF(AND('3_Doppelte_Wesentlichkeit'!$F$8=D$9, '3_Doppelte_Wesentlichkeit'!$D$8=$B5), '3_Doppelte_Wesentlichkeit'!$A$8 &amp; CHAR(10), "") &amp; IF(AND('3_Doppelte_Wesentlichkeit'!$F$9=D$9, '3_Doppelte_Wesentlichkeit'!$D$9=$B5), '3_Doppelte_Wesentlichkeit'!$A$9 &amp; CHAR(10), "") &amp; IF(AND('3_Doppelte_Wesentlichkeit'!$F$10=D$9, '3_Doppelte_Wesentlichkeit'!$D$10=$B5), '3_Doppelte_Wesentlichkeit'!$A$10 &amp; CHAR(10), "") &amp; IF(AND('3_Doppelte_Wesentlichkeit'!$F$11=D$9, '3_Doppelte_Wesentlichkeit'!$D$11=$B5), '3_Doppelte_Wesentlichkeit'!$A$11 &amp; CHAR(10), "")</f>
        <v/>
      </c>
      <c r="E5" s="7" t="str">
        <f>IF(AND('3_Doppelte_Wesentlichkeit'!$F$2=E$9, '3_Doppelte_Wesentlichkeit'!$D$2=$B5), '3_Doppelte_Wesentlichkeit'!$A$2 &amp; CHAR(10), "") &amp; IF(AND('3_Doppelte_Wesentlichkeit'!$F$3=E$9, '3_Doppelte_Wesentlichkeit'!$D$3=$B5), '3_Doppelte_Wesentlichkeit'!$A$3 &amp; CHAR(10), "") &amp; IF(AND('3_Doppelte_Wesentlichkeit'!$F$4=E$9, '3_Doppelte_Wesentlichkeit'!$D$4=$B5), '3_Doppelte_Wesentlichkeit'!$A$4 &amp; CHAR(10), "") &amp; IF(AND('3_Doppelte_Wesentlichkeit'!$F$5=E$9, '3_Doppelte_Wesentlichkeit'!$D$5=$B5), '3_Doppelte_Wesentlichkeit'!$A$5 &amp; CHAR(10), "") &amp; IF(AND('3_Doppelte_Wesentlichkeit'!$F$6=E$9, '3_Doppelte_Wesentlichkeit'!$D$6=$B5), '3_Doppelte_Wesentlichkeit'!$A$6 &amp; CHAR(10), "") &amp; IF(AND('3_Doppelte_Wesentlichkeit'!$F$7=E$9, '3_Doppelte_Wesentlichkeit'!$D$7=$B5), '3_Doppelte_Wesentlichkeit'!$A$7 &amp; CHAR(10), "") &amp; IF(AND('3_Doppelte_Wesentlichkeit'!$F$8=E$9, '3_Doppelte_Wesentlichkeit'!$D$8=$B5), '3_Doppelte_Wesentlichkeit'!$A$8 &amp; CHAR(10), "") &amp; IF(AND('3_Doppelte_Wesentlichkeit'!$F$9=E$9, '3_Doppelte_Wesentlichkeit'!$D$9=$B5), '3_Doppelte_Wesentlichkeit'!$A$9 &amp; CHAR(10), "") &amp; IF(AND('3_Doppelte_Wesentlichkeit'!$F$10=E$9, '3_Doppelte_Wesentlichkeit'!$D$10=$B5), '3_Doppelte_Wesentlichkeit'!$A$10 &amp; CHAR(10), "") &amp; IF(AND('3_Doppelte_Wesentlichkeit'!$F$11=E$9, '3_Doppelte_Wesentlichkeit'!$D$11=$B5), '3_Doppelte_Wesentlichkeit'!$A$11 &amp; CHAR(10), "")</f>
        <v/>
      </c>
      <c r="F5" s="8" t="str">
        <f>IF(AND('3_Doppelte_Wesentlichkeit'!$F$2=F$9, '3_Doppelte_Wesentlichkeit'!$D$2=$B5), '3_Doppelte_Wesentlichkeit'!$A$2 &amp; CHAR(10), "") &amp; IF(AND('3_Doppelte_Wesentlichkeit'!$F$3=F$9, '3_Doppelte_Wesentlichkeit'!$D$3=$B5), '3_Doppelte_Wesentlichkeit'!$A$3 &amp; CHAR(10), "") &amp; IF(AND('3_Doppelte_Wesentlichkeit'!$F$4=F$9, '3_Doppelte_Wesentlichkeit'!$D$4=$B5), '3_Doppelte_Wesentlichkeit'!$A$4 &amp; CHAR(10), "") &amp; IF(AND('3_Doppelte_Wesentlichkeit'!$F$5=F$9, '3_Doppelte_Wesentlichkeit'!$D$5=$B5), '3_Doppelte_Wesentlichkeit'!$A$5 &amp; CHAR(10), "") &amp; IF(AND('3_Doppelte_Wesentlichkeit'!$F$6=F$9, '3_Doppelte_Wesentlichkeit'!$D$6=$B5), '3_Doppelte_Wesentlichkeit'!$A$6 &amp; CHAR(10), "") &amp; IF(AND('3_Doppelte_Wesentlichkeit'!$F$7=F$9, '3_Doppelte_Wesentlichkeit'!$D$7=$B5), '3_Doppelte_Wesentlichkeit'!$A$7 &amp; CHAR(10), "") &amp; IF(AND('3_Doppelte_Wesentlichkeit'!$F$8=F$9, '3_Doppelte_Wesentlichkeit'!$D$8=$B5), '3_Doppelte_Wesentlichkeit'!$A$8 &amp; CHAR(10), "") &amp; IF(AND('3_Doppelte_Wesentlichkeit'!$F$9=F$9, '3_Doppelte_Wesentlichkeit'!$D$9=$B5), '3_Doppelte_Wesentlichkeit'!$A$9 &amp; CHAR(10), "") &amp; IF(AND('3_Doppelte_Wesentlichkeit'!$F$10=F$9, '3_Doppelte_Wesentlichkeit'!$D$10=$B5), '3_Doppelte_Wesentlichkeit'!$A$10 &amp; CHAR(10), "") &amp; IF(AND('3_Doppelte_Wesentlichkeit'!$F$11=F$9, '3_Doppelte_Wesentlichkeit'!$D$11=$B5), '3_Doppelte_Wesentlichkeit'!$A$11 &amp; CHAR(10), "")</f>
        <v/>
      </c>
      <c r="G5" s="8" t="str">
        <f>IF(AND('3_Doppelte_Wesentlichkeit'!$F$2=G$9, '3_Doppelte_Wesentlichkeit'!$D$2=$B5), '3_Doppelte_Wesentlichkeit'!$A$2 &amp; CHAR(10), "") &amp; IF(AND('3_Doppelte_Wesentlichkeit'!$F$3=G$9, '3_Doppelte_Wesentlichkeit'!$D$3=$B5), '3_Doppelte_Wesentlichkeit'!$A$3 &amp; CHAR(10), "") &amp; IF(AND('3_Doppelte_Wesentlichkeit'!$F$4=G$9, '3_Doppelte_Wesentlichkeit'!$D$4=$B5), '3_Doppelte_Wesentlichkeit'!$A$4 &amp; CHAR(10), "") &amp; IF(AND('3_Doppelte_Wesentlichkeit'!$F$5=G$9, '3_Doppelte_Wesentlichkeit'!$D$5=$B5), '3_Doppelte_Wesentlichkeit'!$A$5 &amp; CHAR(10), "") &amp; IF(AND('3_Doppelte_Wesentlichkeit'!$F$6=G$9, '3_Doppelte_Wesentlichkeit'!$D$6=$B5), '3_Doppelte_Wesentlichkeit'!$A$6 &amp; CHAR(10), "") &amp; IF(AND('3_Doppelte_Wesentlichkeit'!$F$7=G$9, '3_Doppelte_Wesentlichkeit'!$D$7=$B5), '3_Doppelte_Wesentlichkeit'!$A$7 &amp; CHAR(10), "") &amp; IF(AND('3_Doppelte_Wesentlichkeit'!$F$8=G$9, '3_Doppelte_Wesentlichkeit'!$D$8=$B5), '3_Doppelte_Wesentlichkeit'!$A$8 &amp; CHAR(10), "") &amp; IF(AND('3_Doppelte_Wesentlichkeit'!$F$9=G$9, '3_Doppelte_Wesentlichkeit'!$D$9=$B5), '3_Doppelte_Wesentlichkeit'!$A$9 &amp; CHAR(10), "") &amp; IF(AND('3_Doppelte_Wesentlichkeit'!$F$10=G$9, '3_Doppelte_Wesentlichkeit'!$D$10=$B5), '3_Doppelte_Wesentlichkeit'!$A$10 &amp; CHAR(10), "") &amp; IF(AND('3_Doppelte_Wesentlichkeit'!$F$11=G$9, '3_Doppelte_Wesentlichkeit'!$D$11=$B5), '3_Doppelte_Wesentlichkeit'!$A$11 &amp; CHAR(10), "")</f>
        <v/>
      </c>
    </row>
    <row r="6" spans="2:10" ht="217.5" customHeight="1" x14ac:dyDescent="0.45">
      <c r="B6" s="6">
        <v>3</v>
      </c>
      <c r="C6" s="7" t="str">
        <f>IF(AND('3_Doppelte_Wesentlichkeit'!$F$2=C$9, '3_Doppelte_Wesentlichkeit'!$D$2=$B6), '3_Doppelte_Wesentlichkeit'!$A$2 &amp; CHAR(10), "") &amp; IF(AND('3_Doppelte_Wesentlichkeit'!$F$3=C$9, '3_Doppelte_Wesentlichkeit'!$D$3=$B6), '3_Doppelte_Wesentlichkeit'!$A$3 &amp; CHAR(10), "") &amp; IF(AND('3_Doppelte_Wesentlichkeit'!$F$4=C$9, '3_Doppelte_Wesentlichkeit'!$D$4=$B6), '3_Doppelte_Wesentlichkeit'!$A$4 &amp; CHAR(10), "") &amp; IF(AND('3_Doppelte_Wesentlichkeit'!$F$5=C$9, '3_Doppelte_Wesentlichkeit'!$D$5=$B6), '3_Doppelte_Wesentlichkeit'!$A$5 &amp; CHAR(10), "") &amp; IF(AND('3_Doppelte_Wesentlichkeit'!$F$6=C$9, '3_Doppelte_Wesentlichkeit'!$D$6=$B6), '3_Doppelte_Wesentlichkeit'!$A$6 &amp; CHAR(10), "") &amp; IF(AND('3_Doppelte_Wesentlichkeit'!$F$7=C$9, '3_Doppelte_Wesentlichkeit'!$D$7=$B6), '3_Doppelte_Wesentlichkeit'!$A$7 &amp; CHAR(10), "") &amp; IF(AND('3_Doppelte_Wesentlichkeit'!$F$8=C$9, '3_Doppelte_Wesentlichkeit'!$D$8=$B6), '3_Doppelte_Wesentlichkeit'!$A$8 &amp; CHAR(10), "") &amp; IF(AND('3_Doppelte_Wesentlichkeit'!$F$9=C$9, '3_Doppelte_Wesentlichkeit'!$D$9=$B6), '3_Doppelte_Wesentlichkeit'!$A$9 &amp; CHAR(10), "") &amp; IF(AND('3_Doppelte_Wesentlichkeit'!$F$10=C$9, '3_Doppelte_Wesentlichkeit'!$D$10=$B6), '3_Doppelte_Wesentlichkeit'!$A$10 &amp; CHAR(10), "") &amp; IF(AND('3_Doppelte_Wesentlichkeit'!$F$11=C$9, '3_Doppelte_Wesentlichkeit'!$D$11=$B6), '3_Doppelte_Wesentlichkeit'!$A$11 &amp; CHAR(10), "")</f>
        <v/>
      </c>
      <c r="D6" s="7" t="str">
        <f>IF(AND('3_Doppelte_Wesentlichkeit'!$F$2=D$9, '3_Doppelte_Wesentlichkeit'!$D$2=$B6), '3_Doppelte_Wesentlichkeit'!$A$2 &amp; CHAR(10), "") &amp; IF(AND('3_Doppelte_Wesentlichkeit'!$F$3=D$9, '3_Doppelte_Wesentlichkeit'!$D$3=$B6), '3_Doppelte_Wesentlichkeit'!$A$3 &amp; CHAR(10), "") &amp; IF(AND('3_Doppelte_Wesentlichkeit'!$F$4=D$9, '3_Doppelte_Wesentlichkeit'!$D$4=$B6), '3_Doppelte_Wesentlichkeit'!$A$4 &amp; CHAR(10), "") &amp; IF(AND('3_Doppelte_Wesentlichkeit'!$F$5=D$9, '3_Doppelte_Wesentlichkeit'!$D$5=$B6), '3_Doppelte_Wesentlichkeit'!$A$5 &amp; CHAR(10), "") &amp; IF(AND('3_Doppelte_Wesentlichkeit'!$F$6=D$9, '3_Doppelte_Wesentlichkeit'!$D$6=$B6), '3_Doppelte_Wesentlichkeit'!$A$6 &amp; CHAR(10), "") &amp; IF(AND('3_Doppelte_Wesentlichkeit'!$F$7=D$9, '3_Doppelte_Wesentlichkeit'!$D$7=$B6), '3_Doppelte_Wesentlichkeit'!$A$7 &amp; CHAR(10), "") &amp; IF(AND('3_Doppelte_Wesentlichkeit'!$F$8=D$9, '3_Doppelte_Wesentlichkeit'!$D$8=$B6), '3_Doppelte_Wesentlichkeit'!$A$8 &amp; CHAR(10), "") &amp; IF(AND('3_Doppelte_Wesentlichkeit'!$F$9=D$9, '3_Doppelte_Wesentlichkeit'!$D$9=$B6), '3_Doppelte_Wesentlichkeit'!$A$9 &amp; CHAR(10), "") &amp; IF(AND('3_Doppelte_Wesentlichkeit'!$F$10=D$9, '3_Doppelte_Wesentlichkeit'!$D$10=$B6), '3_Doppelte_Wesentlichkeit'!$A$10 &amp; CHAR(10), "") &amp; IF(AND('3_Doppelte_Wesentlichkeit'!$F$11=D$9, '3_Doppelte_Wesentlichkeit'!$D$11=$B6), '3_Doppelte_Wesentlichkeit'!$A$11 &amp; CHAR(10), "")</f>
        <v/>
      </c>
      <c r="E6" s="7" t="str">
        <f>IF(AND('3_Doppelte_Wesentlichkeit'!$F$2=E$9, '3_Doppelte_Wesentlichkeit'!$D$2=$B6), '3_Doppelte_Wesentlichkeit'!$A$2 &amp; CHAR(10), "") &amp; IF(AND('3_Doppelte_Wesentlichkeit'!$F$3=E$9, '3_Doppelte_Wesentlichkeit'!$D$3=$B6), '3_Doppelte_Wesentlichkeit'!$A$3 &amp; CHAR(10), "") &amp; IF(AND('3_Doppelte_Wesentlichkeit'!$F$4=E$9, '3_Doppelte_Wesentlichkeit'!$D$4=$B6), '3_Doppelte_Wesentlichkeit'!$A$4 &amp; CHAR(10), "") &amp; IF(AND('3_Doppelte_Wesentlichkeit'!$F$5=E$9, '3_Doppelte_Wesentlichkeit'!$D$5=$B6), '3_Doppelte_Wesentlichkeit'!$A$5 &amp; CHAR(10), "") &amp; IF(AND('3_Doppelte_Wesentlichkeit'!$F$6=E$9, '3_Doppelte_Wesentlichkeit'!$D$6=$B6), '3_Doppelte_Wesentlichkeit'!$A$6 &amp; CHAR(10), "") &amp; IF(AND('3_Doppelte_Wesentlichkeit'!$F$7=E$9, '3_Doppelte_Wesentlichkeit'!$D$7=$B6), '3_Doppelte_Wesentlichkeit'!$A$7 &amp; CHAR(10), "") &amp; IF(AND('3_Doppelte_Wesentlichkeit'!$F$8=E$9, '3_Doppelte_Wesentlichkeit'!$D$8=$B6), '3_Doppelte_Wesentlichkeit'!$A$8 &amp; CHAR(10), "") &amp; IF(AND('3_Doppelte_Wesentlichkeit'!$F$9=E$9, '3_Doppelte_Wesentlichkeit'!$D$9=$B6), '3_Doppelte_Wesentlichkeit'!$A$9 &amp; CHAR(10), "") &amp; IF(AND('3_Doppelte_Wesentlichkeit'!$F$10=E$9, '3_Doppelte_Wesentlichkeit'!$D$10=$B6), '3_Doppelte_Wesentlichkeit'!$A$10 &amp; CHAR(10), "") &amp; IF(AND('3_Doppelte_Wesentlichkeit'!$F$11=E$9, '3_Doppelte_Wesentlichkeit'!$D$11=$B6), '3_Doppelte_Wesentlichkeit'!$A$11 &amp; CHAR(10), "")</f>
        <v/>
      </c>
      <c r="F6" s="7" t="str">
        <f>IF(AND('3_Doppelte_Wesentlichkeit'!$F$2=F$9, '3_Doppelte_Wesentlichkeit'!$D$2=$B6), '3_Doppelte_Wesentlichkeit'!$A$2 &amp; CHAR(10), "") &amp; IF(AND('3_Doppelte_Wesentlichkeit'!$F$3=F$9, '3_Doppelte_Wesentlichkeit'!$D$3=$B6), '3_Doppelte_Wesentlichkeit'!$A$3 &amp; CHAR(10), "") &amp; IF(AND('3_Doppelte_Wesentlichkeit'!$F$4=F$9, '3_Doppelte_Wesentlichkeit'!$D$4=$B6), '3_Doppelte_Wesentlichkeit'!$A$4 &amp; CHAR(10), "") &amp; IF(AND('3_Doppelte_Wesentlichkeit'!$F$5=F$9, '3_Doppelte_Wesentlichkeit'!$D$5=$B6), '3_Doppelte_Wesentlichkeit'!$A$5 &amp; CHAR(10), "") &amp; IF(AND('3_Doppelte_Wesentlichkeit'!$F$6=F$9, '3_Doppelte_Wesentlichkeit'!$D$6=$B6), '3_Doppelte_Wesentlichkeit'!$A$6 &amp; CHAR(10), "") &amp; IF(AND('3_Doppelte_Wesentlichkeit'!$F$7=F$9, '3_Doppelte_Wesentlichkeit'!$D$7=$B6), '3_Doppelte_Wesentlichkeit'!$A$7 &amp; CHAR(10), "") &amp; IF(AND('3_Doppelte_Wesentlichkeit'!$F$8=F$9, '3_Doppelte_Wesentlichkeit'!$D$8=$B6), '3_Doppelte_Wesentlichkeit'!$A$8 &amp; CHAR(10), "") &amp; IF(AND('3_Doppelte_Wesentlichkeit'!$F$9=F$9, '3_Doppelte_Wesentlichkeit'!$D$9=$B6), '3_Doppelte_Wesentlichkeit'!$A$9 &amp; CHAR(10), "") &amp; IF(AND('3_Doppelte_Wesentlichkeit'!$F$10=F$9, '3_Doppelte_Wesentlichkeit'!$D$10=$B6), '3_Doppelte_Wesentlichkeit'!$A$10 &amp; CHAR(10), "") &amp; IF(AND('3_Doppelte_Wesentlichkeit'!$F$11=F$9, '3_Doppelte_Wesentlichkeit'!$D$11=$B6), '3_Doppelte_Wesentlichkeit'!$A$11 &amp; CHAR(10), "")</f>
        <v/>
      </c>
      <c r="G6" s="7" t="str">
        <f>IF(AND('3_Doppelte_Wesentlichkeit'!$F$2=G$9, '3_Doppelte_Wesentlichkeit'!$D$2=$B6), '3_Doppelte_Wesentlichkeit'!$A$2 &amp; CHAR(10), "") &amp; IF(AND('3_Doppelte_Wesentlichkeit'!$F$3=G$9, '3_Doppelte_Wesentlichkeit'!$D$3=$B6), '3_Doppelte_Wesentlichkeit'!$A$3 &amp; CHAR(10), "") &amp; IF(AND('3_Doppelte_Wesentlichkeit'!$F$4=G$9, '3_Doppelte_Wesentlichkeit'!$D$4=$B6), '3_Doppelte_Wesentlichkeit'!$A$4 &amp; CHAR(10), "") &amp; IF(AND('3_Doppelte_Wesentlichkeit'!$F$5=G$9, '3_Doppelte_Wesentlichkeit'!$D$5=$B6), '3_Doppelte_Wesentlichkeit'!$A$5 &amp; CHAR(10), "") &amp; IF(AND('3_Doppelte_Wesentlichkeit'!$F$6=G$9, '3_Doppelte_Wesentlichkeit'!$D$6=$B6), '3_Doppelte_Wesentlichkeit'!$A$6 &amp; CHAR(10), "") &amp; IF(AND('3_Doppelte_Wesentlichkeit'!$F$7=G$9, '3_Doppelte_Wesentlichkeit'!$D$7=$B6), '3_Doppelte_Wesentlichkeit'!$A$7 &amp; CHAR(10), "") &amp; IF(AND('3_Doppelte_Wesentlichkeit'!$F$8=G$9, '3_Doppelte_Wesentlichkeit'!$D$8=$B6), '3_Doppelte_Wesentlichkeit'!$A$8 &amp; CHAR(10), "") &amp; IF(AND('3_Doppelte_Wesentlichkeit'!$F$9=G$9, '3_Doppelte_Wesentlichkeit'!$D$9=$B6), '3_Doppelte_Wesentlichkeit'!$A$9 &amp; CHAR(10), "") &amp; IF(AND('3_Doppelte_Wesentlichkeit'!$F$10=G$9, '3_Doppelte_Wesentlichkeit'!$D$10=$B6), '3_Doppelte_Wesentlichkeit'!$A$10 &amp; CHAR(10), "") &amp; IF(AND('3_Doppelte_Wesentlichkeit'!$F$11=G$9, '3_Doppelte_Wesentlichkeit'!$D$11=$B6), '3_Doppelte_Wesentlichkeit'!$A$11 &amp; CHAR(10), "")</f>
        <v/>
      </c>
      <c r="J6" s="17" t="s">
        <v>93</v>
      </c>
    </row>
    <row r="7" spans="2:10" ht="104" customHeight="1" x14ac:dyDescent="0.45">
      <c r="B7" s="6">
        <v>2</v>
      </c>
      <c r="C7" s="9" t="str">
        <f>IF(AND('3_Doppelte_Wesentlichkeit'!$F$2=C$9, '3_Doppelte_Wesentlichkeit'!$D$2=$B7), '3_Doppelte_Wesentlichkeit'!$A$2 &amp; CHAR(10), "") &amp; IF(AND('3_Doppelte_Wesentlichkeit'!$F$3=C$9, '3_Doppelte_Wesentlichkeit'!$D$3=$B7), '3_Doppelte_Wesentlichkeit'!$A$3 &amp; CHAR(10), "") &amp; IF(AND('3_Doppelte_Wesentlichkeit'!$F$4=C$9, '3_Doppelte_Wesentlichkeit'!$D$4=$B7), '3_Doppelte_Wesentlichkeit'!$A$4 &amp; CHAR(10), "") &amp; IF(AND('3_Doppelte_Wesentlichkeit'!$F$5=C$9, '3_Doppelte_Wesentlichkeit'!$D$5=$B7), '3_Doppelte_Wesentlichkeit'!$A$5 &amp; CHAR(10), "") &amp; IF(AND('3_Doppelte_Wesentlichkeit'!$F$6=C$9, '3_Doppelte_Wesentlichkeit'!$D$6=$B7), '3_Doppelte_Wesentlichkeit'!$A$6 &amp; CHAR(10), "") &amp; IF(AND('3_Doppelte_Wesentlichkeit'!$F$7=C$9, '3_Doppelte_Wesentlichkeit'!$D$7=$B7), '3_Doppelte_Wesentlichkeit'!$A$7 &amp; CHAR(10), "") &amp; IF(AND('3_Doppelte_Wesentlichkeit'!$F$8=C$9, '3_Doppelte_Wesentlichkeit'!$D$8=$B7), '3_Doppelte_Wesentlichkeit'!$A$8 &amp; CHAR(10), "") &amp; IF(AND('3_Doppelte_Wesentlichkeit'!$F$9=C$9, '3_Doppelte_Wesentlichkeit'!$D$9=$B7), '3_Doppelte_Wesentlichkeit'!$A$9 &amp; CHAR(10), "") &amp; IF(AND('3_Doppelte_Wesentlichkeit'!$F$10=C$9, '3_Doppelte_Wesentlichkeit'!$D$10=$B7), '3_Doppelte_Wesentlichkeit'!$A$10 &amp; CHAR(10), "") &amp; IF(AND('3_Doppelte_Wesentlichkeit'!$F$11=C$9, '3_Doppelte_Wesentlichkeit'!$D$11=$B7), '3_Doppelte_Wesentlichkeit'!$A$11 &amp; CHAR(10), "")</f>
        <v/>
      </c>
      <c r="D7" s="9" t="str">
        <f>IF(AND('3_Doppelte_Wesentlichkeit'!$F$2=D$9, '3_Doppelte_Wesentlichkeit'!$D$2=$B7), '3_Doppelte_Wesentlichkeit'!$A$2 &amp; CHAR(10), "") &amp; IF(AND('3_Doppelte_Wesentlichkeit'!$F$3=D$9, '3_Doppelte_Wesentlichkeit'!$D$3=$B7), '3_Doppelte_Wesentlichkeit'!$A$3 &amp; CHAR(10), "") &amp; IF(AND('3_Doppelte_Wesentlichkeit'!$F$4=D$9, '3_Doppelte_Wesentlichkeit'!$D$4=$B7), '3_Doppelte_Wesentlichkeit'!$A$4 &amp; CHAR(10), "") &amp; IF(AND('3_Doppelte_Wesentlichkeit'!$F$5=D$9, '3_Doppelte_Wesentlichkeit'!$D$5=$B7), '3_Doppelte_Wesentlichkeit'!$A$5 &amp; CHAR(10), "") &amp; IF(AND('3_Doppelte_Wesentlichkeit'!$F$6=D$9, '3_Doppelte_Wesentlichkeit'!$D$6=$B7), '3_Doppelte_Wesentlichkeit'!$A$6 &amp; CHAR(10), "") &amp; IF(AND('3_Doppelte_Wesentlichkeit'!$F$7=D$9, '3_Doppelte_Wesentlichkeit'!$D$7=$B7), '3_Doppelte_Wesentlichkeit'!$A$7 &amp; CHAR(10), "") &amp; IF(AND('3_Doppelte_Wesentlichkeit'!$F$8=D$9, '3_Doppelte_Wesentlichkeit'!$D$8=$B7), '3_Doppelte_Wesentlichkeit'!$A$8 &amp; CHAR(10), "") &amp; IF(AND('3_Doppelte_Wesentlichkeit'!$F$9=D$9, '3_Doppelte_Wesentlichkeit'!$D$9=$B7), '3_Doppelte_Wesentlichkeit'!$A$9 &amp; CHAR(10), "") &amp; IF(AND('3_Doppelte_Wesentlichkeit'!$F$10=D$9, '3_Doppelte_Wesentlichkeit'!$D$10=$B7), '3_Doppelte_Wesentlichkeit'!$A$10 &amp; CHAR(10), "") &amp; IF(AND('3_Doppelte_Wesentlichkeit'!$F$11=D$9, '3_Doppelte_Wesentlichkeit'!$D$11=$B7), '3_Doppelte_Wesentlichkeit'!$A$11 &amp; CHAR(10), "")</f>
        <v/>
      </c>
      <c r="E7" s="7" t="str">
        <f>IF(AND('3_Doppelte_Wesentlichkeit'!$F$2=E$9, '3_Doppelte_Wesentlichkeit'!$D$2=$B7), '3_Doppelte_Wesentlichkeit'!$A$2 &amp; CHAR(10), "") &amp; IF(AND('3_Doppelte_Wesentlichkeit'!$F$3=E$9, '3_Doppelte_Wesentlichkeit'!$D$3=$B7), '3_Doppelte_Wesentlichkeit'!$A$3 &amp; CHAR(10), "") &amp; IF(AND('3_Doppelte_Wesentlichkeit'!$F$4=E$9, '3_Doppelte_Wesentlichkeit'!$D$4=$B7), '3_Doppelte_Wesentlichkeit'!$A$4 &amp; CHAR(10), "") &amp; IF(AND('3_Doppelte_Wesentlichkeit'!$F$5=E$9, '3_Doppelte_Wesentlichkeit'!$D$5=$B7), '3_Doppelte_Wesentlichkeit'!$A$5 &amp; CHAR(10), "") &amp; IF(AND('3_Doppelte_Wesentlichkeit'!$F$6=E$9, '3_Doppelte_Wesentlichkeit'!$D$6=$B7), '3_Doppelte_Wesentlichkeit'!$A$6 &amp; CHAR(10), "") &amp; IF(AND('3_Doppelte_Wesentlichkeit'!$F$7=E$9, '3_Doppelte_Wesentlichkeit'!$D$7=$B7), '3_Doppelte_Wesentlichkeit'!$A$7 &amp; CHAR(10), "") &amp; IF(AND('3_Doppelte_Wesentlichkeit'!$F$8=E$9, '3_Doppelte_Wesentlichkeit'!$D$8=$B7), '3_Doppelte_Wesentlichkeit'!$A$8 &amp; CHAR(10), "") &amp; IF(AND('3_Doppelte_Wesentlichkeit'!$F$9=E$9, '3_Doppelte_Wesentlichkeit'!$D$9=$B7), '3_Doppelte_Wesentlichkeit'!$A$9 &amp; CHAR(10), "") &amp; IF(AND('3_Doppelte_Wesentlichkeit'!$F$10=E$9, '3_Doppelte_Wesentlichkeit'!$D$10=$B7), '3_Doppelte_Wesentlichkeit'!$A$10 &amp; CHAR(10), "") &amp; IF(AND('3_Doppelte_Wesentlichkeit'!$F$11=E$9, '3_Doppelte_Wesentlichkeit'!$D$11=$B7), '3_Doppelte_Wesentlichkeit'!$A$11 &amp; CHAR(10), "")</f>
        <v/>
      </c>
      <c r="F7" s="7" t="str">
        <f>IF(AND('3_Doppelte_Wesentlichkeit'!$F$2=F$9, '3_Doppelte_Wesentlichkeit'!$D$2=$B7), '3_Doppelte_Wesentlichkeit'!$A$2 &amp; CHAR(10), "") &amp; IF(AND('3_Doppelte_Wesentlichkeit'!$F$3=F$9, '3_Doppelte_Wesentlichkeit'!$D$3=$B7), '3_Doppelte_Wesentlichkeit'!$A$3 &amp; CHAR(10), "") &amp; IF(AND('3_Doppelte_Wesentlichkeit'!$F$4=F$9, '3_Doppelte_Wesentlichkeit'!$D$4=$B7), '3_Doppelte_Wesentlichkeit'!$A$4 &amp; CHAR(10), "") &amp; IF(AND('3_Doppelte_Wesentlichkeit'!$F$5=F$9, '3_Doppelte_Wesentlichkeit'!$D$5=$B7), '3_Doppelte_Wesentlichkeit'!$A$5 &amp; CHAR(10), "") &amp; IF(AND('3_Doppelte_Wesentlichkeit'!$F$6=F$9, '3_Doppelte_Wesentlichkeit'!$D$6=$B7), '3_Doppelte_Wesentlichkeit'!$A$6 &amp; CHAR(10), "") &amp; IF(AND('3_Doppelte_Wesentlichkeit'!$F$7=F$9, '3_Doppelte_Wesentlichkeit'!$D$7=$B7), '3_Doppelte_Wesentlichkeit'!$A$7 &amp; CHAR(10), "") &amp; IF(AND('3_Doppelte_Wesentlichkeit'!$F$8=F$9, '3_Doppelte_Wesentlichkeit'!$D$8=$B7), '3_Doppelte_Wesentlichkeit'!$A$8 &amp; CHAR(10), "") &amp; IF(AND('3_Doppelte_Wesentlichkeit'!$F$9=F$9, '3_Doppelte_Wesentlichkeit'!$D$9=$B7), '3_Doppelte_Wesentlichkeit'!$A$9 &amp; CHAR(10), "") &amp; IF(AND('3_Doppelte_Wesentlichkeit'!$F$10=F$9, '3_Doppelte_Wesentlichkeit'!$D$10=$B7), '3_Doppelte_Wesentlichkeit'!$A$10 &amp; CHAR(10), "") &amp; IF(AND('3_Doppelte_Wesentlichkeit'!$F$11=F$9, '3_Doppelte_Wesentlichkeit'!$D$11=$B7), '3_Doppelte_Wesentlichkeit'!$A$11 &amp; CHAR(10), "")</f>
        <v/>
      </c>
      <c r="G7" s="7" t="str">
        <f>IF(AND('3_Doppelte_Wesentlichkeit'!$F$2=G$9, '3_Doppelte_Wesentlichkeit'!$D$2=$B7), '3_Doppelte_Wesentlichkeit'!$A$2 &amp; CHAR(10), "") &amp; IF(AND('3_Doppelte_Wesentlichkeit'!$F$3=G$9, '3_Doppelte_Wesentlichkeit'!$D$3=$B7), '3_Doppelte_Wesentlichkeit'!$A$3 &amp; CHAR(10), "") &amp; IF(AND('3_Doppelte_Wesentlichkeit'!$F$4=G$9, '3_Doppelte_Wesentlichkeit'!$D$4=$B7), '3_Doppelte_Wesentlichkeit'!$A$4 &amp; CHAR(10), "") &amp; IF(AND('3_Doppelte_Wesentlichkeit'!$F$5=G$9, '3_Doppelte_Wesentlichkeit'!$D$5=$B7), '3_Doppelte_Wesentlichkeit'!$A$5 &amp; CHAR(10), "") &amp; IF(AND('3_Doppelte_Wesentlichkeit'!$F$6=G$9, '3_Doppelte_Wesentlichkeit'!$D$6=$B7), '3_Doppelte_Wesentlichkeit'!$A$6 &amp; CHAR(10), "") &amp; IF(AND('3_Doppelte_Wesentlichkeit'!$F$7=G$9, '3_Doppelte_Wesentlichkeit'!$D$7=$B7), '3_Doppelte_Wesentlichkeit'!$A$7 &amp; CHAR(10), "") &amp; IF(AND('3_Doppelte_Wesentlichkeit'!$F$8=G$9, '3_Doppelte_Wesentlichkeit'!$D$8=$B7), '3_Doppelte_Wesentlichkeit'!$A$8 &amp; CHAR(10), "") &amp; IF(AND('3_Doppelte_Wesentlichkeit'!$F$9=G$9, '3_Doppelte_Wesentlichkeit'!$D$9=$B7), '3_Doppelte_Wesentlichkeit'!$A$9 &amp; CHAR(10), "") &amp; IF(AND('3_Doppelte_Wesentlichkeit'!$F$10=G$9, '3_Doppelte_Wesentlichkeit'!$D$10=$B7), '3_Doppelte_Wesentlichkeit'!$A$10 &amp; CHAR(10), "") &amp; IF(AND('3_Doppelte_Wesentlichkeit'!$F$11=G$9, '3_Doppelte_Wesentlichkeit'!$D$11=$B7), '3_Doppelte_Wesentlichkeit'!$A$11 &amp; CHAR(10), "")</f>
        <v/>
      </c>
      <c r="J7" s="12"/>
    </row>
    <row r="8" spans="2:10" ht="113.55" customHeight="1" x14ac:dyDescent="0.45">
      <c r="B8" s="6">
        <v>1</v>
      </c>
      <c r="C8" s="9" t="str">
        <f>IF(AND('3_Doppelte_Wesentlichkeit'!$F$2=C$9, '3_Doppelte_Wesentlichkeit'!$D$2=$B8), '3_Doppelte_Wesentlichkeit'!$A$2 &amp; CHAR(10), "") &amp; IF(AND('3_Doppelte_Wesentlichkeit'!$F$3=C$9, '3_Doppelte_Wesentlichkeit'!$D$3=$B8), '3_Doppelte_Wesentlichkeit'!$A$3 &amp; CHAR(10), "") &amp; IF(AND('3_Doppelte_Wesentlichkeit'!$F$4=C$9, '3_Doppelte_Wesentlichkeit'!$D$4=$B8), '3_Doppelte_Wesentlichkeit'!$A$4 &amp; CHAR(10), "") &amp; IF(AND('3_Doppelte_Wesentlichkeit'!$F$5=C$9, '3_Doppelte_Wesentlichkeit'!$D$5=$B8), '3_Doppelte_Wesentlichkeit'!$A$5 &amp; CHAR(10), "") &amp; IF(AND('3_Doppelte_Wesentlichkeit'!$F$6=C$9, '3_Doppelte_Wesentlichkeit'!$D$6=$B8), '3_Doppelte_Wesentlichkeit'!$A$6 &amp; CHAR(10), "") &amp; IF(AND('3_Doppelte_Wesentlichkeit'!$F$7=C$9, '3_Doppelte_Wesentlichkeit'!$D$7=$B8), '3_Doppelte_Wesentlichkeit'!$A$7 &amp; CHAR(10), "") &amp; IF(AND('3_Doppelte_Wesentlichkeit'!$F$8=C$9, '3_Doppelte_Wesentlichkeit'!$D$8=$B8), '3_Doppelte_Wesentlichkeit'!$A$8 &amp; CHAR(10), "") &amp; IF(AND('3_Doppelte_Wesentlichkeit'!$F$9=C$9, '3_Doppelte_Wesentlichkeit'!$D$9=$B8), '3_Doppelte_Wesentlichkeit'!$A$9 &amp; CHAR(10), "") &amp; IF(AND('3_Doppelte_Wesentlichkeit'!$F$10=C$9, '3_Doppelte_Wesentlichkeit'!$D$10=$B8), '3_Doppelte_Wesentlichkeit'!$A$10 &amp; CHAR(10), "") &amp; IF(AND('3_Doppelte_Wesentlichkeit'!$F$11=C$9, '3_Doppelte_Wesentlichkeit'!$D$11=$B8), '3_Doppelte_Wesentlichkeit'!$A$11 &amp; CHAR(10), "")</f>
        <v/>
      </c>
      <c r="D8" s="9" t="str">
        <f>IF(AND('3_Doppelte_Wesentlichkeit'!$F$2=D$9, '3_Doppelte_Wesentlichkeit'!$D$2=$B8), '3_Doppelte_Wesentlichkeit'!$A$2 &amp; CHAR(10), "") &amp; IF(AND('3_Doppelte_Wesentlichkeit'!$F$3=D$9, '3_Doppelte_Wesentlichkeit'!$D$3=$B8), '3_Doppelte_Wesentlichkeit'!$A$3 &amp; CHAR(10), "") &amp; IF(AND('3_Doppelte_Wesentlichkeit'!$F$4=D$9, '3_Doppelte_Wesentlichkeit'!$D$4=$B8), '3_Doppelte_Wesentlichkeit'!$A$4 &amp; CHAR(10), "") &amp; IF(AND('3_Doppelte_Wesentlichkeit'!$F$5=D$9, '3_Doppelte_Wesentlichkeit'!$D$5=$B8), '3_Doppelte_Wesentlichkeit'!$A$5 &amp; CHAR(10), "") &amp; IF(AND('3_Doppelte_Wesentlichkeit'!$F$6=D$9, '3_Doppelte_Wesentlichkeit'!$D$6=$B8), '3_Doppelte_Wesentlichkeit'!$A$6 &amp; CHAR(10), "") &amp; IF(AND('3_Doppelte_Wesentlichkeit'!$F$7=D$9, '3_Doppelte_Wesentlichkeit'!$D$7=$B8), '3_Doppelte_Wesentlichkeit'!$A$7 &amp; CHAR(10), "") &amp; IF(AND('3_Doppelte_Wesentlichkeit'!$F$8=D$9, '3_Doppelte_Wesentlichkeit'!$D$8=$B8), '3_Doppelte_Wesentlichkeit'!$A$8 &amp; CHAR(10), "") &amp; IF(AND('3_Doppelte_Wesentlichkeit'!$F$9=D$9, '3_Doppelte_Wesentlichkeit'!$D$9=$B8), '3_Doppelte_Wesentlichkeit'!$A$9 &amp; CHAR(10), "") &amp; IF(AND('3_Doppelte_Wesentlichkeit'!$F$10=D$9, '3_Doppelte_Wesentlichkeit'!$D$10=$B8), '3_Doppelte_Wesentlichkeit'!$A$10 &amp; CHAR(10), "") &amp; IF(AND('3_Doppelte_Wesentlichkeit'!$F$11=D$9, '3_Doppelte_Wesentlichkeit'!$D$11=$B8), '3_Doppelte_Wesentlichkeit'!$A$11 &amp; CHAR(10), "")</f>
        <v/>
      </c>
      <c r="E8" s="7" t="str">
        <f>IF(AND('3_Doppelte_Wesentlichkeit'!$F$2=E$9, '3_Doppelte_Wesentlichkeit'!$D$2=$B8), '3_Doppelte_Wesentlichkeit'!$A$2 &amp; CHAR(10), "") &amp; IF(AND('3_Doppelte_Wesentlichkeit'!$F$3=E$9, '3_Doppelte_Wesentlichkeit'!$D$3=$B8), '3_Doppelte_Wesentlichkeit'!$A$3 &amp; CHAR(10), "") &amp; IF(AND('3_Doppelte_Wesentlichkeit'!$F$4=E$9, '3_Doppelte_Wesentlichkeit'!$D$4=$B8), '3_Doppelte_Wesentlichkeit'!$A$4 &amp; CHAR(10), "") &amp; IF(AND('3_Doppelte_Wesentlichkeit'!$F$5=E$9, '3_Doppelte_Wesentlichkeit'!$D$5=$B8), '3_Doppelte_Wesentlichkeit'!$A$5 &amp; CHAR(10), "") &amp; IF(AND('3_Doppelte_Wesentlichkeit'!$F$6=E$9, '3_Doppelte_Wesentlichkeit'!$D$6=$B8), '3_Doppelte_Wesentlichkeit'!$A$6 &amp; CHAR(10), "") &amp; IF(AND('3_Doppelte_Wesentlichkeit'!$F$7=E$9, '3_Doppelte_Wesentlichkeit'!$D$7=$B8), '3_Doppelte_Wesentlichkeit'!$A$7 &amp; CHAR(10), "") &amp; IF(AND('3_Doppelte_Wesentlichkeit'!$F$8=E$9, '3_Doppelte_Wesentlichkeit'!$D$8=$B8), '3_Doppelte_Wesentlichkeit'!$A$8 &amp; CHAR(10), "") &amp; IF(AND('3_Doppelte_Wesentlichkeit'!$F$9=E$9, '3_Doppelte_Wesentlichkeit'!$D$9=$B8), '3_Doppelte_Wesentlichkeit'!$A$9 &amp; CHAR(10), "") &amp; IF(AND('3_Doppelte_Wesentlichkeit'!$F$10=E$9, '3_Doppelte_Wesentlichkeit'!$D$10=$B8), '3_Doppelte_Wesentlichkeit'!$A$10 &amp; CHAR(10), "") &amp; IF(AND('3_Doppelte_Wesentlichkeit'!$F$11=E$9, '3_Doppelte_Wesentlichkeit'!$D$11=$B8), '3_Doppelte_Wesentlichkeit'!$A$11 &amp; CHAR(10), "")</f>
        <v/>
      </c>
      <c r="F8" s="7" t="str">
        <f>IF(AND('3_Doppelte_Wesentlichkeit'!$F$2=F$9, '3_Doppelte_Wesentlichkeit'!$D$2=$B8), '3_Doppelte_Wesentlichkeit'!$A$2 &amp; CHAR(10), "") &amp; IF(AND('3_Doppelte_Wesentlichkeit'!$F$3=F$9, '3_Doppelte_Wesentlichkeit'!$D$3=$B8), '3_Doppelte_Wesentlichkeit'!$A$3 &amp; CHAR(10), "") &amp; IF(AND('3_Doppelte_Wesentlichkeit'!$F$4=F$9, '3_Doppelte_Wesentlichkeit'!$D$4=$B8), '3_Doppelte_Wesentlichkeit'!$A$4 &amp; CHAR(10), "") &amp; IF(AND('3_Doppelte_Wesentlichkeit'!$F$5=F$9, '3_Doppelte_Wesentlichkeit'!$D$5=$B8), '3_Doppelte_Wesentlichkeit'!$A$5 &amp; CHAR(10), "") &amp; IF(AND('3_Doppelte_Wesentlichkeit'!$F$6=F$9, '3_Doppelte_Wesentlichkeit'!$D$6=$B8), '3_Doppelte_Wesentlichkeit'!$A$6 &amp; CHAR(10), "") &amp; IF(AND('3_Doppelte_Wesentlichkeit'!$F$7=F$9, '3_Doppelte_Wesentlichkeit'!$D$7=$B8), '3_Doppelte_Wesentlichkeit'!$A$7 &amp; CHAR(10), "") &amp; IF(AND('3_Doppelte_Wesentlichkeit'!$F$8=F$9, '3_Doppelte_Wesentlichkeit'!$D$8=$B8), '3_Doppelte_Wesentlichkeit'!$A$8 &amp; CHAR(10), "") &amp; IF(AND('3_Doppelte_Wesentlichkeit'!$F$9=F$9, '3_Doppelte_Wesentlichkeit'!$D$9=$B8), '3_Doppelte_Wesentlichkeit'!$A$9 &amp; CHAR(10), "") &amp; IF(AND('3_Doppelte_Wesentlichkeit'!$F$10=F$9, '3_Doppelte_Wesentlichkeit'!$D$10=$B8), '3_Doppelte_Wesentlichkeit'!$A$10 &amp; CHAR(10), "") &amp; IF(AND('3_Doppelte_Wesentlichkeit'!$F$11=F$9, '3_Doppelte_Wesentlichkeit'!$D$11=$B8), '3_Doppelte_Wesentlichkeit'!$A$11 &amp; CHAR(10), "")</f>
        <v/>
      </c>
      <c r="G8" s="7" t="str">
        <f>IF(AND('3_Doppelte_Wesentlichkeit'!$F$2=G$9, '3_Doppelte_Wesentlichkeit'!$D$2=$B8), '3_Doppelte_Wesentlichkeit'!$A$2 &amp; CHAR(10), "") &amp; IF(AND('3_Doppelte_Wesentlichkeit'!$F$3=G$9, '3_Doppelte_Wesentlichkeit'!$D$3=$B8), '3_Doppelte_Wesentlichkeit'!$A$3 &amp; CHAR(10), "") &amp; IF(AND('3_Doppelte_Wesentlichkeit'!$F$4=G$9, '3_Doppelte_Wesentlichkeit'!$D$4=$B8), '3_Doppelte_Wesentlichkeit'!$A$4 &amp; CHAR(10), "") &amp; IF(AND('3_Doppelte_Wesentlichkeit'!$F$5=G$9, '3_Doppelte_Wesentlichkeit'!$D$5=$B8), '3_Doppelte_Wesentlichkeit'!$A$5 &amp; CHAR(10), "") &amp; IF(AND('3_Doppelte_Wesentlichkeit'!$F$6=G$9, '3_Doppelte_Wesentlichkeit'!$D$6=$B8), '3_Doppelte_Wesentlichkeit'!$A$6 &amp; CHAR(10), "") &amp; IF(AND('3_Doppelte_Wesentlichkeit'!$F$7=G$9, '3_Doppelte_Wesentlichkeit'!$D$7=$B8), '3_Doppelte_Wesentlichkeit'!$A$7 &amp; CHAR(10), "") &amp; IF(AND('3_Doppelte_Wesentlichkeit'!$F$8=G$9, '3_Doppelte_Wesentlichkeit'!$D$8=$B8), '3_Doppelte_Wesentlichkeit'!$A$8 &amp; CHAR(10), "") &amp; IF(AND('3_Doppelte_Wesentlichkeit'!$F$9=G$9, '3_Doppelte_Wesentlichkeit'!$D$9=$B8), '3_Doppelte_Wesentlichkeit'!$A$9 &amp; CHAR(10), "") &amp; IF(AND('3_Doppelte_Wesentlichkeit'!$F$10=G$9, '3_Doppelte_Wesentlichkeit'!$D$10=$B8), '3_Doppelte_Wesentlichkeit'!$A$10 &amp; CHAR(10), "") &amp; IF(AND('3_Doppelte_Wesentlichkeit'!$F$11=G$9, '3_Doppelte_Wesentlichkeit'!$D$11=$B8), '3_Doppelte_Wesentlichkeit'!$A$11 &amp; CHAR(10), "")</f>
        <v/>
      </c>
    </row>
    <row r="9" spans="2:10" x14ac:dyDescent="0.45">
      <c r="C9" s="6">
        <v>1</v>
      </c>
      <c r="D9" s="6">
        <v>2</v>
      </c>
      <c r="E9" s="6">
        <v>3</v>
      </c>
      <c r="F9" s="6">
        <v>4</v>
      </c>
      <c r="G9" s="6">
        <v>5</v>
      </c>
    </row>
    <row r="10" spans="2:10" x14ac:dyDescent="0.45">
      <c r="C10" s="15" t="s">
        <v>84</v>
      </c>
      <c r="D10" s="14"/>
      <c r="E10" s="14"/>
      <c r="F10" s="14"/>
      <c r="G10" s="14"/>
    </row>
    <row r="15" spans="2:10" ht="285" x14ac:dyDescent="0.45">
      <c r="J15" s="11" t="s">
        <v>90</v>
      </c>
    </row>
  </sheetData>
  <mergeCells count="2">
    <mergeCell ref="B2:G2"/>
    <mergeCell ref="C10:G10"/>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1_Quick-Scan</vt:lpstr>
      <vt:lpstr>2_Quick-Scan_Ergebnis</vt:lpstr>
      <vt:lpstr>3_Doppelte_Wesentlichkeit</vt:lpstr>
      <vt:lpstr>4_Wesentlichkeitsmatrix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Carolyn Hutter</cp:lastModifiedBy>
  <dcterms:created xsi:type="dcterms:W3CDTF">2026-08-07T11:00:02Z</dcterms:created>
  <dcterms:modified xsi:type="dcterms:W3CDTF">2026-09-16T12:44:34Z</dcterms:modified>
</cp:coreProperties>
</file>